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cwccouncil-my.sharepoint.com/personal/selina_simpson_cheshirewestandchester_gov_uk/Documents/Documents/Cheshire West and Chester/Localities/Spacehive/CCIN/CCIN assessment process info/Updated assessment flow and docs/"/>
    </mc:Choice>
  </mc:AlternateContent>
  <xr:revisionPtr revIDLastSave="0" documentId="8_{7CCDDD2C-3FCE-488A-9F54-9946BF56A1C0}" xr6:coauthVersionLast="47" xr6:coauthVersionMax="47" xr10:uidLastSave="{00000000-0000-0000-0000-000000000000}"/>
  <bookViews>
    <workbookView xWindow="-110" yWindow="-110" windowWidth="19420" windowHeight="10300" firstSheet="1" activeTab="1" xr2:uid="{9290D1D8-28EF-43E7-A621-504F3DDD051C}"/>
  </bookViews>
  <sheets>
    <sheet name="EoI Summary" sheetId="1" r:id="rId1"/>
    <sheet name="Score Sheet" sheetId="3" r:id="rId2"/>
    <sheet name="Checks" sheetId="2" r:id="rId3"/>
  </sheets>
  <definedNames>
    <definedName name="_xlnm.Print_Area" localSheetId="0">'EoI Summary'!$A$3:$U$15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3" l="1"/>
  <c r="H21" i="3"/>
  <c r="I21" i="3"/>
  <c r="J21" i="3"/>
  <c r="K21" i="3"/>
  <c r="L21" i="3"/>
  <c r="M21" i="3"/>
  <c r="N21" i="3"/>
  <c r="O21" i="3"/>
  <c r="P21" i="3"/>
  <c r="Q21" i="3"/>
  <c r="R21" i="3"/>
  <c r="S21" i="3"/>
  <c r="T21" i="3"/>
  <c r="U21" i="3"/>
  <c r="V21" i="3"/>
  <c r="W21" i="3"/>
  <c r="X21" i="3"/>
  <c r="Y21" i="3"/>
  <c r="Z21" i="3"/>
  <c r="AB21" i="3"/>
  <c r="AC21" i="3"/>
  <c r="AD21" i="3"/>
  <c r="AE21" i="3"/>
  <c r="AF21" i="3"/>
  <c r="AG21" i="3"/>
  <c r="AH21" i="3"/>
  <c r="AI21" i="3"/>
  <c r="AJ21" i="3"/>
  <c r="AK21" i="3"/>
  <c r="AL21" i="3"/>
  <c r="AM21" i="3"/>
  <c r="AN21" i="3"/>
  <c r="AO21" i="3"/>
  <c r="AP21" i="3"/>
  <c r="AQ21" i="3"/>
  <c r="AR21" i="3"/>
  <c r="AS21" i="3"/>
  <c r="AT21" i="3"/>
  <c r="AU21" i="3"/>
  <c r="AV21" i="3"/>
  <c r="F21" i="3"/>
  <c r="E21" i="3"/>
  <c r="D21" i="3"/>
  <c r="C21" i="3"/>
  <c r="B21" i="3"/>
  <c r="B22" i="3" s="1"/>
  <c r="AW21" i="3"/>
  <c r="AX21" i="3"/>
  <c r="AX23" i="3"/>
  <c r="AW23" i="3"/>
  <c r="AV23" i="3"/>
  <c r="AU23" i="3"/>
  <c r="AT23" i="3"/>
  <c r="AS23" i="3"/>
  <c r="AR23" i="3"/>
  <c r="AQ23" i="3"/>
  <c r="AP23" i="3"/>
  <c r="AO23" i="3"/>
  <c r="AN23" i="3"/>
  <c r="AM23" i="3"/>
  <c r="AL23" i="3"/>
  <c r="AK23" i="3"/>
  <c r="AJ23" i="3"/>
  <c r="AI23" i="3"/>
  <c r="AH23" i="3"/>
  <c r="AG23" i="3"/>
  <c r="AF23" i="3"/>
  <c r="AE23" i="3"/>
  <c r="AD23" i="3"/>
  <c r="AC23" i="3"/>
  <c r="AB23" i="3"/>
  <c r="AA23" i="3"/>
  <c r="Z23" i="3"/>
  <c r="Y23" i="3"/>
  <c r="X23" i="3"/>
  <c r="W23" i="3"/>
  <c r="V23" i="3"/>
  <c r="U23" i="3"/>
  <c r="T23" i="3"/>
  <c r="S23" i="3"/>
  <c r="R23" i="3"/>
  <c r="Q23" i="3"/>
  <c r="P23" i="3"/>
  <c r="O23" i="3"/>
  <c r="N23" i="3"/>
  <c r="M23" i="3"/>
  <c r="L23" i="3"/>
  <c r="K23" i="3"/>
  <c r="J23" i="3"/>
  <c r="I23" i="3"/>
  <c r="H23" i="3"/>
  <c r="G23" i="3"/>
  <c r="C23" i="3"/>
  <c r="D23" i="3"/>
  <c r="E23" i="3"/>
  <c r="F23" i="3"/>
  <c r="B23" i="3"/>
  <c r="F22" i="3" l="1"/>
  <c r="AM22" i="3"/>
  <c r="D22" i="3"/>
  <c r="H22" i="3"/>
  <c r="Y22" i="3"/>
  <c r="Q22" i="3"/>
  <c r="I22" i="3"/>
  <c r="L22" i="3"/>
  <c r="T22" i="3"/>
  <c r="AB22" i="3"/>
  <c r="M22" i="3"/>
  <c r="U22" i="3"/>
  <c r="AC22" i="3"/>
  <c r="J22" i="3"/>
  <c r="R22" i="3"/>
  <c r="Z22" i="3"/>
  <c r="AG22" i="3"/>
  <c r="AO22" i="3"/>
  <c r="AW22" i="3"/>
  <c r="K22" i="3"/>
  <c r="S22" i="3"/>
  <c r="AA22" i="3"/>
  <c r="N22" i="3"/>
  <c r="V22" i="3"/>
  <c r="AK22" i="3"/>
  <c r="AS22" i="3"/>
  <c r="E22" i="3"/>
  <c r="G22" i="3"/>
  <c r="O22" i="3"/>
  <c r="W22" i="3"/>
  <c r="AL22" i="3"/>
  <c r="AT22" i="3"/>
  <c r="P22" i="3"/>
  <c r="X22" i="3"/>
  <c r="AE22" i="3"/>
  <c r="AU22" i="3"/>
  <c r="AF22" i="3"/>
  <c r="AN22" i="3"/>
  <c r="AV22" i="3"/>
  <c r="AH22" i="3"/>
  <c r="AP22" i="3"/>
  <c r="AX22" i="3"/>
  <c r="AI22" i="3"/>
  <c r="AQ22" i="3"/>
  <c r="AD22" i="3"/>
  <c r="AJ22" i="3"/>
  <c r="AR22" i="3"/>
  <c r="C22" i="3"/>
</calcChain>
</file>

<file path=xl/sharedStrings.xml><?xml version="1.0" encoding="utf-8"?>
<sst xmlns="http://schemas.openxmlformats.org/spreadsheetml/2006/main" count="225" uniqueCount="146">
  <si>
    <t>APPENDIX A</t>
  </si>
  <si>
    <t>COMMUNITY ASSET TRANSFER</t>
  </si>
  <si>
    <t>EXPRESSIONS OF INTEREST - STAGE ONE ASSESSMENT FORM</t>
  </si>
  <si>
    <t xml:space="preserve">NAME OF ASSET: </t>
  </si>
  <si>
    <t>Hawthorn House</t>
  </si>
  <si>
    <t>GOVERNANCE</t>
  </si>
  <si>
    <t>ORGANISATION DETAILS</t>
  </si>
  <si>
    <t>IDEA</t>
  </si>
  <si>
    <t>CONSULTATION</t>
  </si>
  <si>
    <t>Name of applicant</t>
  </si>
  <si>
    <t>Organisation type</t>
  </si>
  <si>
    <t>Governance document(s)</t>
  </si>
  <si>
    <t>No. involved in organisation</t>
  </si>
  <si>
    <t>No. on management committee</t>
  </si>
  <si>
    <t>No. F/T staff</t>
  </si>
  <si>
    <t>No. P/T staff</t>
  </si>
  <si>
    <t>No. volunteers</t>
  </si>
  <si>
    <t>Organisation established</t>
  </si>
  <si>
    <t>Organisation aims</t>
  </si>
  <si>
    <t>Organisation experience</t>
  </si>
  <si>
    <t>Intended use</t>
  </si>
  <si>
    <t>Potential benefit</t>
  </si>
  <si>
    <t>Different use</t>
  </si>
  <si>
    <t>Funding proposal</t>
  </si>
  <si>
    <t>Local member</t>
  </si>
  <si>
    <t>Other Members</t>
  </si>
  <si>
    <t>Communities team</t>
  </si>
  <si>
    <t>MP</t>
  </si>
  <si>
    <t>Existing hirers</t>
  </si>
  <si>
    <t>Other groups</t>
  </si>
  <si>
    <t>Hong Kong in Chester</t>
  </si>
  <si>
    <t>Other</t>
  </si>
  <si>
    <t>Yes</t>
  </si>
  <si>
    <t>- Support integration of new migrants from Hong Kong with the aim to create positive impact to the community
- Preserve and promote culture of Hong Kong
- Work with other organisation to support wider communities and settle down of new migrants from Hong Kong</t>
  </si>
  <si>
    <t>No</t>
  </si>
  <si>
    <t>Organise activities for all ages of the Hong Kong community as well as to support wider community in Lache to achieve community cohesion.</t>
  </si>
  <si>
    <t xml:space="preserve">By facilitating integration of the new migrants from Hong Kong to local community, we believe synergy would be created between Hong Kong and local community and there will be a lot of culture exchange. </t>
  </si>
  <si>
    <t xml:space="preserve">We are funded by Chester Council and North West RSMP on projects and some of our activities are self funded by the community. We will look for funding from the government/Council again to fund our idea if we have an asset. </t>
  </si>
  <si>
    <t>N/A</t>
  </si>
  <si>
    <t>Lache Junior Football Club</t>
  </si>
  <si>
    <t>To help children in the local and surrounding area to meet new friends join a team keep fit and health in the process, also to help parents to go on courses like welfare officer, referring, safeguarding.</t>
  </si>
  <si>
    <t>As a club house for Lache junior football club but friends of lache would be using a room for themselves.</t>
  </si>
  <si>
    <t>We would be open so the local kids have somewhere to go, also we plan on trying to set up courses for local people.</t>
  </si>
  <si>
    <t>Through local businesses who help us and through fund raising.</t>
  </si>
  <si>
    <t>Koala NW</t>
  </si>
  <si>
    <t>Charity</t>
  </si>
  <si>
    <t xml:space="preserve">Koala North West exists to provide children, aged 0-11 years, and their families with tailored practical and emotional support that improves wellbeing, reduces isolation and supports both children and care-givers to thrive. We do this through the provision of a range of services.
The Objects of the Charity are:
- to safeguard, protect and preserve the good health, both mental and physical of children and parents/carers of children;
- to prevent cruelty to or maltreatment of children;
- to relieve sickness, poverty and need amongst children and parents/carers of children; </t>
  </si>
  <si>
    <t>Koala NW is the lead organisation submitting this EOI, but we would be working in partnership with Platform for Life and Inspiring Your Futures, 2 other community organisations providing a range of services for local families who will pay a contribution towards the running costs of the building.
Plus, Cheshire West Voluntary Action (CWVA) will use one of the rooms for meetings and training session for the voluntary sector and wider community.
Koala NW is a trauma informed family support charity with 23 years experience of providing a range of free services for families with at least one child under the age of 11. We do have a base in Birkenhead but since expanding our services to Lache in July 2022 we have been looking for a permanent base in the heart of the community. We would use the asset for:
- Office base for Family Support Team
- Family Support Drop-ins
- Signposting families to other services. Ensuring that anyone that walks into the building is welcomed and supported to help navigate the complex health and social care system
- Parenting Courses
- VIG Therarpeutic sessions
- Fun Days/activities for families
- Full Circle Intergenerational Group
- Volunteer Training
Platform for Life 
Platform for Life is a Chester based charity offering free community based, counselling and other therapies to adults, children and young people who are living in relative poverty and experiencing mental health issues. They focus on strengthening family relationships and creating more stable and nurturing environments for children. They are well established in Lache having worked there for 6 years and until the end of 2019 worked one day per week in Hawthorne House. Since that time they have not had a local base to work from. They currently use both primary schools, Community centre and Children’s Centre to meet clients in. Demand for their service has more than doubled over the last 2 years and they anticipate this continuing. As well as establishing a permanent local presence, they would like an additional venue to meet clients in.
They plan to use Hawthorne House 5 days per week to establish a local team presence and as a venue to offer counselling, play and art therapy mainly to adults but also children and young people who live in Lache and either do not want to be seen in school or are struggling to attend. Their Family Support Worker will be based in Hawthorne House on a regular basis, along with other team members such as their Fundraiser and CEO. They will also use the large meeting room for internal and external meetings, including their Board of Trustees, funders and other organisations operating locally.
Inspiring Your Future
Inspiring Your Future is a social non-for-profit organisation established in 2020. They support people age 5 to 70 to achieve their potential no matter what barriers they may face. They are a trauma informed organisation with peoples well- being and mental health at the very core of everything they do. They deliver accredited training courses – Safeguarding, Mental Health First Aid and Mental Health Awareness, plus physical activities to support mental health and wellbeing. Weekly activities would be:
- Community Mental Health Support Programme
- Youth Support Programme
- Fight to Thrive Programme
- We’re all in here together (support for families impacted by the criminal justice system)
- Mens mental health &amp; fitness group
If our EOI is successful we also plan to hold an open day for the community which will include doing some coproduction with local residents and organisations to get further insight and ideas about what they would like to see running from the building.</t>
  </si>
  <si>
    <t>The building will be rejuvenated as a central point of call for families with children of all ages.
Providing a range of specialist services provided by the 3 core organisations in our partnership, and welcoming others in to do drop-ins as requested by the community.
Also having information about other services and supporting local residents to find and access the services they need.</t>
  </si>
  <si>
    <t>We are a well established charity with a proven track record of successfully sourcing funding for 23 years – with our annual income increasing significantly over the past 5 years. From £454,000 to £1.5m. When we apply for grant funding and contracts we will put a % towards building running costs in each bid.
A local grant funder has already given us a donation which will go towards any work we need to do on the building, plus furniture, and equipment.
A second grant funder has told us to apply to them too if we get the premises.
2 other voluntary organisations will also be based in the building and will pay a contribution towards utilities and general running costs.
We also plan to hire out at the meeting room to other charitable and community based organisations for a nominal charge
We would also like to see if we could get a grant for solar panels to be fitted to the roof to reduce the cost of utility bills for the premises.</t>
  </si>
  <si>
    <t>St Mark's Church Lache &amp; Saltney</t>
  </si>
  <si>
    <t>The aim and purpose of the Debt Advice Centre is to provide an FCA regulated, free &amp; confidential, intentionally non judgemental service to all that offers face to face advice and practical support to be debt free, maximise income, reduce outgoings and understand and manage their budget. 
The aims and purposes of the Church are to 'Love God and make His Love known' in our local community (parish). 
The Board of Trustees (known as Parochial Church Council - PCC) has legal responsibilities towards the Church of England and Charity Commission. It enables as many people as possible to worship at the church and to become part of the church community at St. Mark’s. The PCC also maintains an overview of worship throughout the parish and makes suggestions on how we can further improve the many St. Mark’s Church groups, and continue to build links with the Community.
When planning our programme for the year, the PCC have considered the Commission’s guidance on public benefit and, in particular, the specific guidance for Charities on the advancement of religion. In particular, we try to enable ordinary people to live out the “faith” in “Works” in our parish of Lache- cum-Saltney and fulfill the statement “Loving God and Making His love Known” through:
1) Worshipping, learning, and praying together, including ecumenical activity in Chester and Saltney;
2) Community and fellowship activities;
3) Youth Activities throughout the parish; 
4) Missionary and outreach work both in the UK and overseas
5) Debt Advice Centre</t>
  </si>
  <si>
    <t>Primarily as a base for our established Community Money Advice Debt Centre. We provide free and confidential face to face advice and support on issues relating to debt, budgeting and benefit applications. We aim to release people from the burden of debt, support them to understand their budget and maximise their income and reduce outgoings. Many of the clients referred to us from GP surgeries, such as Lache Health Centre, are experiencing mental health issues and social isolation. We are facing increased demand for our services but are unable to expand within the space available at our current base in St Mark's Church. If we could relocate this work from St Mark’s Church to Hawthorne House it would place it in the heart of the community and enable us to increase our capacity for the face-to-face work we do and also offer some social activities to support clients to re engage with the community.
We currently operate with one full time paid member of staff and 6 part time volunteers. We would like to expand to 3 salaried staff and 10 volunteers but the need the office and meeting room space to accommodate this. We also have the support of the wider staff, volunteers and members of St Mark's Church which is listed elsewhere in the document.
We would also like to extend the local offer of practical support with food poverty and a free warm &amp; welcoming space for all. We would work with other local providers eg The Venue, Lache Larder and the Library to ensure that we offered this on a different day to existing provision in term time and school holidays for ‘filling the gap’ activities.
We are supported financially by Sanctuary and work closely with their income officers to appropriately support mutual clients to address rent arrears and as Sanctuary Lache offices have recently closed we would like to be able to offer a regular space for meetings with clients enabling them to build positive working relationships with local Sanctuary officers.
In addition we will actively engage with the local community and debt advice clients to ascertain what other services they would like to see at the centre in the medium and longer term and then work in partnership, not in competition with other community services and local primary schools to ensure a joined-up approach to meeting local needs in an accessible and welcoming environment that is open to all.</t>
  </si>
  <si>
    <t>A much loved building back in use, well looked after and open to all.
Accessible, free, confidential and regulated face to face Debt Advice with practical support for eg contacting and negotiating with creditors. Individual appointments and drop in sessions for budgeting advice, benefit checks, completing forms and applying for discounts and local finance support schemes such household support fund, DHPs, council tax reductions. Small group sessions on budgeting, money management, reducing energy use etc
Increased local offer of a free of a warm and welcoming space for all with food poverty support. 
A venue where the local community can influence what services and groups are offered - we will actively seek local views on what services and activities debt centre clients and local 
residents would like to see. We will actively work to match the offer to individual and group need evidenced by our work with debt advice clients and actively seek local community opinion.
Our clients come to us from a wide group, some are older and living alone with a very limited or no support network which lives them feeling isolated and lonely. We also have a high percentage of families who are struggling with the cost of bring up children. We would like to develop some groups and activities that will support them to feel confident in engaging with other opportunities in their community.</t>
  </si>
  <si>
    <t>We already have funding in place for the running costs of the Debt Advice Centre from Sanctuary, Lord &amp; Lady Wilson Trust, Michie Family Trust, Vineyard 53 and Waverton Churches as well as regular private donations. We have a plan in place to sustain and increase these funding streams. We are part of St Mark’s Church who have committed to covering the additional funding and practical support needed to open, run and maintain the building. The demand for our services currently exceeds our staff and volunteer time. As such we are in process of applying for additional short and long term funding from National Lottery eg Communities Cost of Living Fund and People and Places and other local and national funding organisations to fund the expansion of our service into new premises and to increase staffing levels etc</t>
  </si>
  <si>
    <t>Community Innovation Panel</t>
  </si>
  <si>
    <t>Panel - September 2024</t>
  </si>
  <si>
    <t>CRITERIA</t>
  </si>
  <si>
    <t>Maximum scores</t>
  </si>
  <si>
    <t>Project</t>
  </si>
  <si>
    <t>Keep Chester Swimming</t>
  </si>
  <si>
    <t>Upton Heath Playground</t>
  </si>
  <si>
    <t>Oaks Community School Oasis</t>
  </si>
  <si>
    <t>Street Angels</t>
  </si>
  <si>
    <t>Crafting Together for Wellness</t>
  </si>
  <si>
    <t>Thriving Together at the Hub</t>
  </si>
  <si>
    <t>Scout and Community Centre Solar Project</t>
  </si>
  <si>
    <t>Chester Repair Cafe</t>
  </si>
  <si>
    <t>Youth Sports and Social Club (spacehive.com)</t>
  </si>
  <si>
    <t>Oh Foundation Studio Equipment</t>
  </si>
  <si>
    <t>Outdoor Area Upgrade - Cherry Grove Primary School</t>
  </si>
  <si>
    <t>Community Hub and Heirloom Fruit Garden</t>
  </si>
  <si>
    <t>Mobile Therapy Unit in Cheshire</t>
  </si>
  <si>
    <t>Get Great Sutton Healthy</t>
  </si>
  <si>
    <t>Well-Being Trail Equipment and Lighting</t>
  </si>
  <si>
    <t>Transform the Loos for you Whitegate Way</t>
  </si>
  <si>
    <t>Help Replace the Tilston Zip Wire</t>
  </si>
  <si>
    <t>Reading for Life</t>
  </si>
  <si>
    <t>Help Bring Access for all to Park Fields</t>
  </si>
  <si>
    <t>Solar Panels Tarporley Chapel</t>
  </si>
  <si>
    <t>Neston Theatre Festival</t>
  </si>
  <si>
    <t>Our Village, Our Future (spacehive.com)</t>
  </si>
  <si>
    <t>Revive Marshlands Park for the Community</t>
  </si>
  <si>
    <t>Let’s Get Lache Greener</t>
  </si>
  <si>
    <t>Westminster Park Cafe Terrace Reimagined</t>
  </si>
  <si>
    <t>Messy Mischief Makers @ Theatre Porto</t>
  </si>
  <si>
    <t>Incredible Edible Art Adventures</t>
  </si>
  <si>
    <t>Venue Accessible Toilets</t>
  </si>
  <si>
    <t>Dee Point Stars Shelter</t>
  </si>
  <si>
    <t>ADHD Support</t>
  </si>
  <si>
    <t>All or Nothing</t>
  </si>
  <si>
    <t>Keep what you raise</t>
  </si>
  <si>
    <t xml:space="preserve">https://www.spacehive.com/keep-chester-swimming  </t>
  </si>
  <si>
    <t>https://www.spacehive.com/playground</t>
  </si>
  <si>
    <t>https://www.spacehive.com/the-oaks-community-school-oasis</t>
  </si>
  <si>
    <t>https://www.spacehive.com/street-angels-for-chester</t>
  </si>
  <si>
    <t>https://www.spacehive.com/crafting-together-for-wellness</t>
  </si>
  <si>
    <t>Thriving Together at the Hub (spacehive.com)</t>
  </si>
  <si>
    <t>https://www.spacehive.com/scoutsolarproject</t>
  </si>
  <si>
    <t>https://www.spacehive.com/chester-repair-cafe</t>
  </si>
  <si>
    <t>https://www.spacehive.com/the-oh-foundation-studio-equipment-fund</t>
  </si>
  <si>
    <t>https://www.spacehive.com/outdoor-area-upgrade-cherry-grove-ps</t>
  </si>
  <si>
    <t>https://www.spacehive.com/improving-the-outdoor-space</t>
  </si>
  <si>
    <t>https://www.spacehive.com/enlightenedmobiletherapy</t>
  </si>
  <si>
    <t>https://www.spacehive.com/get-great-sutton-healthy</t>
  </si>
  <si>
    <t>https://www.spacehive.com/wincham-well-being-trail</t>
  </si>
  <si>
    <t>https://www.spacehive.com/transform-the-loo-s-4-you-whitegate-way#/idea</t>
  </si>
  <si>
    <t>https://www.spacehive.com/tilstonzipwire</t>
  </si>
  <si>
    <t>https://www.spacehive.com/reading-for-life</t>
  </si>
  <si>
    <t>https://www.spacehive.com/parkfieldsaccessforall</t>
  </si>
  <si>
    <t>https://www.spacehive.com/solar-panel-installation-tarporley-chape</t>
  </si>
  <si>
    <t>https://www.spacehive.com/nestontheatrefestival2025</t>
  </si>
  <si>
    <t>Revive Marshlands Park for the Community (spacehive.com)</t>
  </si>
  <si>
    <t>Let’s Get Lache Greener (spacehive.com)</t>
  </si>
  <si>
    <t>Westminster Park Cafe Terrace Reimagined (spacehive.com)</t>
  </si>
  <si>
    <t>Messy Mischief Makers @ Theatre Porto (spacehive.com)</t>
  </si>
  <si>
    <t>Incredible Edible Art Adventures (spacehive.com)</t>
  </si>
  <si>
    <t>Venue Accessible Toilets (spacehive.com)</t>
  </si>
  <si>
    <t>Dee Point Stars Shelter (spacehive.com)</t>
  </si>
  <si>
    <t>ND Directed CIC ADHD Support (spacehive.com)</t>
  </si>
  <si>
    <t>Project Name</t>
  </si>
  <si>
    <t>1. Has the project achieved 20 community backers?
&lt;20 - Defer review and decision
20-50 = 3
More than 50 = 5</t>
  </si>
  <si>
    <t>2. Does the applicant organisation have experience of successful delivery?
No = 0
Some = 3
Yes = 5</t>
  </si>
  <si>
    <t>3. Does the project demonstrate value for money?
No = 0
Yes - Partly = 3
Yes = 5</t>
  </si>
  <si>
    <t>4. Does the project meet the outcomes in the Council plan? •	Tackling the Climate Emergency
•	Growing our local economy and delivering jobs with fair wages for residents
•	Support children and young people to make best start in life and achieve their full potential
•	Enable more adults to live longer, healthier and happier lives
•	An efficient and empowering Council
No = 0
Okay delivery and outcomes = 1
Good delivery and outcomes = 3
Excellent delivery and outcomes = 5</t>
  </si>
  <si>
    <t>5. Does the project deliver strong outcomes against the priority areas for this fund?  • Enabling more children and young people to have a better start in life
• Raising aspirations in our deprived wards and tackling the cost of living crisis
• Addressing challenges experienced by rural communities
No = 0
Okay delivery and outcomes = 1
Good delivery and outcomes = 3
Excellent delivery and outcomes = 5</t>
  </si>
  <si>
    <t xml:space="preserve">6. Senior Manager for Communities and Engagement score.  1 - 5 (5 = excellent)
</t>
  </si>
  <si>
    <t>7. Insert Ward Member Score or the average score for locality/borough wide projects from Members.</t>
  </si>
  <si>
    <t xml:space="preserve">8. Average Locality Member score </t>
  </si>
  <si>
    <t>9. Service Feedback / Score</t>
  </si>
  <si>
    <t>TOTAL SCORE</t>
  </si>
  <si>
    <t>%</t>
  </si>
  <si>
    <t>Check to make sure all scores entered (and no more)</t>
  </si>
  <si>
    <t>Guidelines</t>
  </si>
  <si>
    <t>Less than 50% score allocate 25% of total funding target</t>
  </si>
  <si>
    <t>Between 50% - 70% allocate 50% of total funding target</t>
  </si>
  <si>
    <t>Above 70% allocate 75% of total funidng target</t>
  </si>
  <si>
    <t>Organisation Type</t>
  </si>
  <si>
    <t>Individual</t>
  </si>
  <si>
    <t>Parish Council</t>
  </si>
  <si>
    <t>Community Interest Company</t>
  </si>
  <si>
    <t>Company Limited by Guarantee</t>
  </si>
  <si>
    <t>Check</t>
  </si>
  <si>
    <t>Documents</t>
  </si>
  <si>
    <t>Constitution</t>
  </si>
  <si>
    <t>Standing Orders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</si>
</sst>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Calibri"/>
      <family val="2"/>
      <scheme val="minor"/>
    </font>
    <font>
      <b/>
      <sz val="11"/>
      <color theme="1"/>
      <name val="Calibri"/>
      <family val="2"/>
      <scheme val="minor"/>
    </font>
    <font>
      <b/>
      <u/>
      <sz val="14"/>
      <color theme="1"/>
      <name val="Calibri"/>
      <family val="2"/>
      <scheme val="minor"/>
    </font>
    <font>
      <b/>
      <sz val="12"/>
      <color theme="1"/>
      <name val="Calibri"/>
      <family val="2"/>
      <scheme val="minor"/>
    </font>
    <font>
      <sz val="11"/>
      <color theme="1"/>
      <name val="Calibri"/>
      <family val="2"/>
      <scheme val="minor"/>
    </font>
    <font>
      <u/>
      <sz val="11"/>
      <color theme="10"/>
      <name val="Calibri"/>
      <family val="2"/>
      <scheme val="minor"/>
    </font>
    <font>
      <b/>
      <sz val="11"/>
      <color theme="1"/>
      <name val="Calibri Light"/>
      <scheme val="major"/>
    </font>
    <font>
      <u/>
      <sz val="11"/>
      <color theme="10"/>
      <name val="Calibri Light"/>
      <scheme val="major"/>
    </font>
    <font>
      <u/>
      <sz val="10"/>
      <color rgb="FF0000FF"/>
      <name val="Calibri Light"/>
      <scheme val="major"/>
    </font>
    <font>
      <u/>
      <sz val="10"/>
      <color rgb="FF1155CC"/>
      <name val="Calibri Light"/>
      <scheme val="major"/>
    </font>
    <font>
      <b/>
      <u/>
      <sz val="10"/>
      <color rgb="FF0000FF"/>
      <name val="Calibri"/>
      <family val="2"/>
      <scheme val="minor"/>
    </font>
  </fonts>
  <fills count="7">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cellStyleXfs>
  <cellXfs count="66">
    <xf numFmtId="0" fontId="0" fillId="0" borderId="0" xfId="0"/>
    <xf numFmtId="0" fontId="1" fillId="0" borderId="0" xfId="0" applyFont="1"/>
    <xf numFmtId="0" fontId="2" fillId="0" borderId="0" xfId="0" applyFont="1"/>
    <xf numFmtId="0" fontId="3" fillId="0" borderId="0" xfId="0" applyFont="1"/>
    <xf numFmtId="0" fontId="1" fillId="4" borderId="0" xfId="0" applyFont="1" applyFill="1"/>
    <xf numFmtId="0" fontId="1" fillId="3" borderId="2" xfId="0" applyFont="1" applyFill="1" applyBorder="1" applyAlignment="1">
      <alignment horizontal="center" wrapText="1"/>
    </xf>
    <xf numFmtId="0" fontId="0" fillId="0" borderId="3" xfId="0" applyBorder="1" applyAlignment="1">
      <alignment vertical="top" wrapText="1"/>
    </xf>
    <xf numFmtId="0" fontId="0" fillId="0" borderId="6" xfId="0" applyBorder="1" applyAlignment="1">
      <alignment vertical="top" wrapText="1"/>
    </xf>
    <xf numFmtId="0" fontId="0" fillId="0" borderId="9" xfId="0" applyBorder="1" applyAlignment="1">
      <alignment vertical="top" wrapText="1"/>
    </xf>
    <xf numFmtId="0" fontId="0" fillId="0" borderId="0" xfId="0" applyAlignment="1">
      <alignment vertical="top"/>
    </xf>
    <xf numFmtId="0" fontId="0" fillId="0" borderId="7" xfId="0" applyBorder="1" applyAlignment="1">
      <alignment vertical="top" wrapText="1"/>
    </xf>
    <xf numFmtId="0" fontId="0" fillId="0" borderId="1" xfId="0" applyBorder="1" applyAlignment="1">
      <alignment vertical="top" wrapText="1"/>
    </xf>
    <xf numFmtId="0" fontId="0" fillId="0" borderId="10" xfId="0" applyBorder="1" applyAlignment="1">
      <alignment vertical="top" wrapText="1"/>
    </xf>
    <xf numFmtId="0" fontId="0" fillId="0" borderId="8" xfId="0" applyBorder="1" applyAlignment="1">
      <alignment vertical="top" wrapText="1"/>
    </xf>
    <xf numFmtId="0" fontId="0" fillId="0" borderId="5" xfId="0" applyBorder="1" applyAlignment="1">
      <alignment vertical="top" wrapText="1"/>
    </xf>
    <xf numFmtId="0" fontId="0" fillId="0" borderId="11" xfId="0" applyBorder="1" applyAlignment="1">
      <alignment vertical="top" wrapText="1"/>
    </xf>
    <xf numFmtId="0" fontId="1" fillId="0" borderId="0" xfId="0" applyFont="1" applyAlignment="1">
      <alignment horizontal="center"/>
    </xf>
    <xf numFmtId="0" fontId="1" fillId="0" borderId="15" xfId="0" applyFont="1" applyBorder="1" applyAlignment="1">
      <alignment horizontal="right" wrapText="1"/>
    </xf>
    <xf numFmtId="0" fontId="1" fillId="2" borderId="1" xfId="0" applyFont="1" applyFill="1" applyBorder="1" applyAlignment="1">
      <alignment horizontal="center"/>
    </xf>
    <xf numFmtId="49" fontId="0" fillId="0" borderId="3" xfId="0" applyNumberFormat="1" applyBorder="1" applyAlignment="1">
      <alignment vertical="top" wrapText="1"/>
    </xf>
    <xf numFmtId="0" fontId="1" fillId="0" borderId="14" xfId="0" applyFont="1" applyBorder="1" applyAlignment="1">
      <alignment horizontal="right" wrapText="1"/>
    </xf>
    <xf numFmtId="0" fontId="1" fillId="0" borderId="0" xfId="0" applyFont="1" applyAlignment="1">
      <alignment horizontal="right" wrapText="1"/>
    </xf>
    <xf numFmtId="9" fontId="1" fillId="0" borderId="0" xfId="2" applyFont="1" applyBorder="1" applyAlignment="1">
      <alignment horizontal="right" wrapText="1"/>
    </xf>
    <xf numFmtId="43" fontId="1" fillId="0" borderId="0" xfId="1" applyFont="1" applyBorder="1" applyAlignment="1">
      <alignment horizontal="right" wrapText="1"/>
    </xf>
    <xf numFmtId="0" fontId="2" fillId="0" borderId="0" xfId="0" applyFont="1" applyAlignment="1">
      <alignment horizontal="center"/>
    </xf>
    <xf numFmtId="0" fontId="3" fillId="0" borderId="0" xfId="0" applyFont="1" applyAlignment="1">
      <alignment horizontal="center"/>
    </xf>
    <xf numFmtId="0" fontId="1" fillId="0" borderId="15" xfId="0" applyFont="1" applyBorder="1" applyAlignment="1">
      <alignment horizontal="center" wrapText="1"/>
    </xf>
    <xf numFmtId="9" fontId="1" fillId="0" borderId="0" xfId="2" applyFont="1" applyBorder="1" applyAlignment="1">
      <alignment horizontal="center" wrapText="1"/>
    </xf>
    <xf numFmtId="43" fontId="1" fillId="0" borderId="0" xfId="1" applyFont="1" applyBorder="1" applyAlignment="1">
      <alignment horizontal="center" wrapText="1"/>
    </xf>
    <xf numFmtId="0" fontId="0" fillId="0" borderId="0" xfId="0" applyAlignment="1">
      <alignment horizontal="center"/>
    </xf>
    <xf numFmtId="0" fontId="1" fillId="2" borderId="14" xfId="0" applyFont="1" applyFill="1" applyBorder="1" applyAlignment="1">
      <alignment horizontal="center"/>
    </xf>
    <xf numFmtId="0" fontId="1" fillId="2" borderId="0" xfId="0" applyFont="1" applyFill="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wrapText="1"/>
    </xf>
    <xf numFmtId="0" fontId="1" fillId="2" borderId="0" xfId="0" applyFont="1" applyFill="1"/>
    <xf numFmtId="0" fontId="1" fillId="2" borderId="0" xfId="0" applyFont="1" applyFill="1" applyAlignment="1">
      <alignment wrapText="1"/>
    </xf>
    <xf numFmtId="0" fontId="6" fillId="0" borderId="14" xfId="0" applyFont="1" applyBorder="1" applyAlignment="1">
      <alignment horizontal="center"/>
    </xf>
    <xf numFmtId="0" fontId="7" fillId="0" borderId="0" xfId="3"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7" fillId="0" borderId="0" xfId="3" applyFont="1" applyAlignment="1">
      <alignment wrapText="1"/>
    </xf>
    <xf numFmtId="0" fontId="9" fillId="0" borderId="0" xfId="0" applyFont="1" applyAlignment="1">
      <alignment horizontal="left" vertical="top"/>
    </xf>
    <xf numFmtId="0" fontId="9" fillId="0" borderId="0" xfId="0" applyFont="1" applyAlignment="1">
      <alignment horizontal="left" vertical="top" wrapText="1"/>
    </xf>
    <xf numFmtId="0" fontId="7" fillId="0" borderId="0" xfId="3" applyFont="1"/>
    <xf numFmtId="0" fontId="6" fillId="3" borderId="4" xfId="0" applyFont="1" applyFill="1" applyBorder="1" applyAlignment="1">
      <alignment horizontal="center" wrapText="1"/>
    </xf>
    <xf numFmtId="0" fontId="6" fillId="3" borderId="4" xfId="0" applyFont="1" applyFill="1" applyBorder="1" applyAlignment="1">
      <alignment horizontal="center"/>
    </xf>
    <xf numFmtId="0" fontId="6" fillId="0" borderId="0" xfId="0" applyFont="1" applyAlignment="1">
      <alignment horizontal="center"/>
    </xf>
    <xf numFmtId="0" fontId="5" fillId="0" borderId="0" xfId="3" applyAlignment="1">
      <alignment horizontal="left" vertical="top"/>
    </xf>
    <xf numFmtId="0" fontId="0" fillId="0" borderId="12" xfId="0" applyBorder="1" applyAlignment="1">
      <alignment horizontal="center" vertical="center" wrapText="1"/>
    </xf>
    <xf numFmtId="0" fontId="0" fillId="5" borderId="4" xfId="0" applyFill="1" applyBorder="1" applyAlignment="1">
      <alignment horizontal="center" vertical="center"/>
    </xf>
    <xf numFmtId="0" fontId="0" fillId="5" borderId="13" xfId="0"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5" borderId="1" xfId="0" applyFill="1" applyBorder="1" applyAlignment="1">
      <alignment horizontal="center" vertical="center"/>
    </xf>
    <xf numFmtId="0" fontId="0" fillId="0" borderId="15" xfId="0" applyBorder="1" applyAlignment="1">
      <alignment horizontal="center" vertical="center" wrapText="1"/>
    </xf>
    <xf numFmtId="0" fontId="0" fillId="5" borderId="15" xfId="0" applyFill="1" applyBorder="1" applyAlignment="1">
      <alignment horizontal="center" vertical="center"/>
    </xf>
    <xf numFmtId="0" fontId="10" fillId="0" borderId="0" xfId="0" applyFont="1" applyAlignment="1">
      <alignment horizontal="left" vertical="top" wrapText="1"/>
    </xf>
    <xf numFmtId="0" fontId="0" fillId="2" borderId="0" xfId="0" applyFill="1" applyAlignment="1">
      <alignment horizontal="center" wrapText="1"/>
    </xf>
    <xf numFmtId="0" fontId="0" fillId="2" borderId="0" xfId="0" applyFill="1" applyAlignment="1">
      <alignment wrapText="1"/>
    </xf>
    <xf numFmtId="0" fontId="0" fillId="2" borderId="0" xfId="0" applyFill="1" applyAlignment="1">
      <alignment horizontal="center"/>
    </xf>
    <xf numFmtId="0" fontId="0" fillId="2" borderId="0" xfId="0" applyFill="1"/>
    <xf numFmtId="0" fontId="6" fillId="6" borderId="4" xfId="0" applyFont="1" applyFill="1" applyBorder="1" applyAlignment="1">
      <alignment horizontal="center" wrapText="1"/>
    </xf>
    <xf numFmtId="0" fontId="5" fillId="0" borderId="0" xfId="3" applyAlignment="1">
      <alignment wrapText="1"/>
    </xf>
    <xf numFmtId="0" fontId="1" fillId="2" borderId="2" xfId="0" applyFont="1" applyFill="1" applyBorder="1" applyAlignment="1">
      <alignment horizontal="center"/>
    </xf>
    <xf numFmtId="0" fontId="1" fillId="2" borderId="1" xfId="0" applyFont="1" applyFill="1" applyBorder="1" applyAlignment="1">
      <alignment horizontal="center"/>
    </xf>
    <xf numFmtId="0" fontId="1" fillId="4" borderId="0" xfId="0" applyFont="1" applyFill="1"/>
  </cellXfs>
  <cellStyles count="4">
    <cellStyle name="Comma" xfId="1" builtinId="3"/>
    <cellStyle name="Hyperlink" xfId="3" builtinId="8"/>
    <cellStyle name="Normal" xfId="0" builtinId="0"/>
    <cellStyle name="Percent" xfId="2" builtinId="5"/>
  </cellStyles>
  <dxfs count="3">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E26252-D0C1-4576-A199-56B444787A91}" name="Table1" displayName="Table1" ref="A1:A7" totalsRowShown="0">
  <autoFilter ref="A1:A7" xr:uid="{87E26252-D0C1-4576-A199-56B444787A91}"/>
  <tableColumns count="1">
    <tableColumn id="1" xr3:uid="{45BF0BDA-DE1F-4E55-B7A0-A207EB09ACF1}" name="Organisation Typ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007A47-7720-4199-A597-E9A30C28708F}" name="Table2" displayName="Table2" ref="A9:A12" totalsRowShown="0">
  <autoFilter ref="A9:A12" xr:uid="{F3007A47-7720-4199-A597-E9A30C28708F}"/>
  <tableColumns count="1">
    <tableColumn id="1" xr3:uid="{56CF058E-1E6D-45BF-8F40-3805DE85DEE2}" name="Check"/>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64ADC5-64DD-4589-BD75-1E2810B58A49}" name="Table3" displayName="Table3" ref="A14:A16" totalsRowShown="0">
  <autoFilter ref="A14:A16" xr:uid="{7864ADC5-64DD-4589-BD75-1E2810B58A49}"/>
  <tableColumns count="1">
    <tableColumn id="1" xr3:uid="{C3FFA8F4-3D5F-480E-831F-CE6CE356B1BA}" name="Document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spacehive.com/wincham-well-being-trail" TargetMode="External"/><Relationship Id="rId13" Type="http://schemas.openxmlformats.org/officeDocument/2006/relationships/hyperlink" Target="https://www.spacehive.com/the-oh-foundation-studio-equipment-fund" TargetMode="External"/><Relationship Id="rId18" Type="http://schemas.openxmlformats.org/officeDocument/2006/relationships/hyperlink" Target="https://www.spacehive.com/the-oaks-community-school-oasis" TargetMode="External"/><Relationship Id="rId26" Type="http://schemas.openxmlformats.org/officeDocument/2006/relationships/hyperlink" Target="https://www.spacehive.com/messy" TargetMode="External"/><Relationship Id="rId3" Type="http://schemas.openxmlformats.org/officeDocument/2006/relationships/hyperlink" Target="https://www.spacehive.com/solar-panel-installation-tarporley-chape" TargetMode="External"/><Relationship Id="rId21" Type="http://schemas.openxmlformats.org/officeDocument/2006/relationships/hyperlink" Target="https://www.spacehive.com/youth-sports--and-social-club" TargetMode="External"/><Relationship Id="rId7" Type="http://schemas.openxmlformats.org/officeDocument/2006/relationships/hyperlink" Target="https://www.spacehive.com/transform-the-loo-s-4-you-whitegate-way" TargetMode="External"/><Relationship Id="rId12" Type="http://schemas.openxmlformats.org/officeDocument/2006/relationships/hyperlink" Target="https://www.spacehive.com/outdoor-area-upgrade-cherry-grove-ps" TargetMode="External"/><Relationship Id="rId17" Type="http://schemas.openxmlformats.org/officeDocument/2006/relationships/hyperlink" Target="https://www.spacehive.com/street-angels-for-chester" TargetMode="External"/><Relationship Id="rId25" Type="http://schemas.openxmlformats.org/officeDocument/2006/relationships/hyperlink" Target="https://www.spacehive.com/wp-cafe-terrace-reimagined" TargetMode="External"/><Relationship Id="rId2" Type="http://schemas.openxmlformats.org/officeDocument/2006/relationships/hyperlink" Target="https://www.spacehive.com/nestontheatrefestival2025" TargetMode="External"/><Relationship Id="rId16" Type="http://schemas.openxmlformats.org/officeDocument/2006/relationships/hyperlink" Target="https://www.spacehive.com/crafting-together-for-wellness" TargetMode="External"/><Relationship Id="rId20" Type="http://schemas.openxmlformats.org/officeDocument/2006/relationships/hyperlink" Target="https://www.spacehive.com/keep-chester-swimming" TargetMode="External"/><Relationship Id="rId29" Type="http://schemas.openxmlformats.org/officeDocument/2006/relationships/hyperlink" Target="https://www.spacehive.com/dee-point-stars-shelter" TargetMode="External"/><Relationship Id="rId1" Type="http://schemas.openxmlformats.org/officeDocument/2006/relationships/hyperlink" Target="https://www.spacehive.com/tpps-ourvillageourfuture" TargetMode="External"/><Relationship Id="rId6" Type="http://schemas.openxmlformats.org/officeDocument/2006/relationships/hyperlink" Target="https://www.spacehive.com/tilstonzipwire" TargetMode="External"/><Relationship Id="rId11" Type="http://schemas.openxmlformats.org/officeDocument/2006/relationships/hyperlink" Target="https://www.spacehive.com/improving-the-outdoor-space" TargetMode="External"/><Relationship Id="rId24" Type="http://schemas.openxmlformats.org/officeDocument/2006/relationships/hyperlink" Target="https://www.spacehive.com/let-s-get-lache-greener" TargetMode="External"/><Relationship Id="rId5" Type="http://schemas.openxmlformats.org/officeDocument/2006/relationships/hyperlink" Target="https://www.spacehive.com/reading-for-life" TargetMode="External"/><Relationship Id="rId15" Type="http://schemas.openxmlformats.org/officeDocument/2006/relationships/hyperlink" Target="https://www.spacehive.com/scoutsolarproject" TargetMode="External"/><Relationship Id="rId23" Type="http://schemas.openxmlformats.org/officeDocument/2006/relationships/hyperlink" Target="https://www.spacehive.com/revive-marshlands-park-for-the-community" TargetMode="External"/><Relationship Id="rId28" Type="http://schemas.openxmlformats.org/officeDocument/2006/relationships/hyperlink" Target="https://www.spacehive.com/venue-accessible-toilets" TargetMode="External"/><Relationship Id="rId10" Type="http://schemas.openxmlformats.org/officeDocument/2006/relationships/hyperlink" Target="https://www.spacehive.com/enlightenedmobiletherapy" TargetMode="External"/><Relationship Id="rId19" Type="http://schemas.openxmlformats.org/officeDocument/2006/relationships/hyperlink" Target="https://www.spacehive.com/playground" TargetMode="External"/><Relationship Id="rId31" Type="http://schemas.openxmlformats.org/officeDocument/2006/relationships/printerSettings" Target="../printerSettings/printerSettings2.bin"/><Relationship Id="rId4" Type="http://schemas.openxmlformats.org/officeDocument/2006/relationships/hyperlink" Target="https://www.spacehive.com/parkfieldsaccessforall" TargetMode="External"/><Relationship Id="rId9" Type="http://schemas.openxmlformats.org/officeDocument/2006/relationships/hyperlink" Target="https://www.spacehive.com/get-great-sutton-healthy" TargetMode="External"/><Relationship Id="rId14" Type="http://schemas.openxmlformats.org/officeDocument/2006/relationships/hyperlink" Target="https://www.spacehive.com/chester-repair-cafe" TargetMode="External"/><Relationship Id="rId22" Type="http://schemas.openxmlformats.org/officeDocument/2006/relationships/hyperlink" Target="https://www.spacehive.com/-thriving-together-at-the-hub" TargetMode="External"/><Relationship Id="rId27" Type="http://schemas.openxmlformats.org/officeDocument/2006/relationships/hyperlink" Target="https://www.spacehive.com/incredible-edible-art-adventures" TargetMode="External"/><Relationship Id="rId30" Type="http://schemas.openxmlformats.org/officeDocument/2006/relationships/hyperlink" Target="https://www.spacehive.com/nddirected"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ED6B7-2FA1-41DB-8722-C502A90FBC3C}">
  <sheetPr>
    <pageSetUpPr fitToPage="1"/>
  </sheetPr>
  <dimension ref="A1:V22"/>
  <sheetViews>
    <sheetView showGridLines="0" topLeftCell="A15" zoomScaleNormal="100" workbookViewId="0">
      <selection activeCell="A15" sqref="A15"/>
    </sheetView>
  </sheetViews>
  <sheetFormatPr defaultColWidth="0" defaultRowHeight="14.5" zeroHeight="1" x14ac:dyDescent="0.35"/>
  <cols>
    <col min="1" max="9" width="12.54296875" customWidth="1"/>
    <col min="10" max="10" width="50.54296875" customWidth="1"/>
    <col min="11" max="11" width="12.54296875" customWidth="1"/>
    <col min="12" max="12" width="50.54296875" customWidth="1"/>
    <col min="13" max="13" width="100.54296875" customWidth="1"/>
    <col min="14" max="14" width="12.54296875" customWidth="1"/>
    <col min="15" max="15" width="50.54296875" customWidth="1"/>
    <col min="16" max="21" width="12.54296875" customWidth="1"/>
    <col min="22" max="22" width="8.7265625" customWidth="1"/>
    <col min="23" max="16384" width="8.7265625" hidden="1"/>
  </cols>
  <sheetData>
    <row r="1" spans="1:21" ht="18.5" x14ac:dyDescent="0.45">
      <c r="A1" s="2" t="s">
        <v>0</v>
      </c>
    </row>
    <row r="2" spans="1:21" x14ac:dyDescent="0.35"/>
    <row r="3" spans="1:21" s="2" customFormat="1" ht="18.5" x14ac:dyDescent="0.45">
      <c r="A3" s="2" t="s">
        <v>1</v>
      </c>
    </row>
    <row r="4" spans="1:21" s="2" customFormat="1" ht="18.5" x14ac:dyDescent="0.45"/>
    <row r="5" spans="1:21" s="2" customFormat="1" ht="18.5" x14ac:dyDescent="0.45">
      <c r="A5" s="2" t="s">
        <v>2</v>
      </c>
    </row>
    <row r="6" spans="1:21" s="1" customFormat="1" x14ac:dyDescent="0.35"/>
    <row r="7" spans="1:21" s="1" customFormat="1" ht="15.5" x14ac:dyDescent="0.35">
      <c r="A7" s="3" t="s">
        <v>3</v>
      </c>
      <c r="C7" s="4" t="s">
        <v>4</v>
      </c>
      <c r="D7" s="4"/>
      <c r="E7" s="4"/>
      <c r="F7" s="4"/>
      <c r="G7" s="4"/>
    </row>
    <row r="8" spans="1:21" s="1" customFormat="1" x14ac:dyDescent="0.35"/>
    <row r="9" spans="1:21" ht="15" thickBot="1" x14ac:dyDescent="0.4"/>
    <row r="10" spans="1:21" s="1" customFormat="1" ht="15.5" thickTop="1" thickBot="1" x14ac:dyDescent="0.4">
      <c r="B10" s="63" t="s">
        <v>5</v>
      </c>
      <c r="C10" s="63"/>
      <c r="D10" s="63"/>
      <c r="E10" s="63"/>
      <c r="F10" s="63"/>
      <c r="G10" s="63"/>
      <c r="H10" s="63"/>
      <c r="I10" s="63" t="s">
        <v>6</v>
      </c>
      <c r="J10" s="63"/>
      <c r="K10" s="63"/>
      <c r="L10" s="63" t="s">
        <v>7</v>
      </c>
      <c r="M10" s="63"/>
      <c r="N10" s="63"/>
      <c r="O10" s="63"/>
      <c r="P10" s="63" t="s">
        <v>8</v>
      </c>
      <c r="Q10" s="63"/>
      <c r="R10" s="63"/>
      <c r="S10" s="63"/>
      <c r="T10" s="63"/>
      <c r="U10" s="63"/>
    </row>
    <row r="11" spans="1:21" s="1" customFormat="1" ht="44.5" thickTop="1" thickBot="1" x14ac:dyDescent="0.4">
      <c r="A11" s="5" t="s">
        <v>9</v>
      </c>
      <c r="B11" s="5" t="s">
        <v>10</v>
      </c>
      <c r="C11" s="5" t="s">
        <v>11</v>
      </c>
      <c r="D11" s="5" t="s">
        <v>12</v>
      </c>
      <c r="E11" s="5" t="s">
        <v>13</v>
      </c>
      <c r="F11" s="5" t="s">
        <v>14</v>
      </c>
      <c r="G11" s="5" t="s">
        <v>15</v>
      </c>
      <c r="H11" s="5" t="s">
        <v>16</v>
      </c>
      <c r="I11" s="5" t="s">
        <v>17</v>
      </c>
      <c r="J11" s="5" t="s">
        <v>18</v>
      </c>
      <c r="K11" s="5" t="s">
        <v>19</v>
      </c>
      <c r="L11" s="5" t="s">
        <v>20</v>
      </c>
      <c r="M11" s="5" t="s">
        <v>21</v>
      </c>
      <c r="N11" s="5" t="s">
        <v>22</v>
      </c>
      <c r="O11" s="5" t="s">
        <v>23</v>
      </c>
      <c r="P11" s="5" t="s">
        <v>24</v>
      </c>
      <c r="Q11" s="5" t="s">
        <v>25</v>
      </c>
      <c r="R11" s="5" t="s">
        <v>26</v>
      </c>
      <c r="S11" s="5" t="s">
        <v>27</v>
      </c>
      <c r="T11" s="5" t="s">
        <v>28</v>
      </c>
      <c r="U11" s="5" t="s">
        <v>29</v>
      </c>
    </row>
    <row r="12" spans="1:21" s="9" customFormat="1" ht="87.5" thickBot="1" x14ac:dyDescent="0.4">
      <c r="A12" s="7" t="s">
        <v>30</v>
      </c>
      <c r="B12" s="6" t="s">
        <v>31</v>
      </c>
      <c r="C12" s="6" t="s">
        <v>32</v>
      </c>
      <c r="D12" s="6">
        <v>4</v>
      </c>
      <c r="E12" s="6">
        <v>4</v>
      </c>
      <c r="F12" s="6">
        <v>0</v>
      </c>
      <c r="G12" s="6">
        <v>4</v>
      </c>
      <c r="H12" s="6">
        <v>50</v>
      </c>
      <c r="I12" s="6">
        <v>2022</v>
      </c>
      <c r="J12" s="19" t="s">
        <v>33</v>
      </c>
      <c r="K12" s="6" t="s">
        <v>34</v>
      </c>
      <c r="L12" s="6" t="s">
        <v>35</v>
      </c>
      <c r="M12" s="6" t="s">
        <v>36</v>
      </c>
      <c r="N12" s="6" t="s">
        <v>32</v>
      </c>
      <c r="O12" s="6" t="s">
        <v>37</v>
      </c>
      <c r="P12" s="6" t="s">
        <v>34</v>
      </c>
      <c r="Q12" s="6" t="s">
        <v>34</v>
      </c>
      <c r="R12" s="6" t="s">
        <v>32</v>
      </c>
      <c r="S12" s="6" t="s">
        <v>34</v>
      </c>
      <c r="T12" s="6" t="s">
        <v>38</v>
      </c>
      <c r="U12" s="8" t="s">
        <v>32</v>
      </c>
    </row>
    <row r="13" spans="1:21" s="9" customFormat="1" ht="58.5" thickBot="1" x14ac:dyDescent="0.4">
      <c r="A13" s="10" t="s">
        <v>39</v>
      </c>
      <c r="B13" s="11" t="s">
        <v>31</v>
      </c>
      <c r="C13" s="11" t="s">
        <v>32</v>
      </c>
      <c r="D13" s="11">
        <v>60</v>
      </c>
      <c r="E13" s="11">
        <v>2</v>
      </c>
      <c r="F13" s="11">
        <v>0</v>
      </c>
      <c r="G13" s="11">
        <v>0</v>
      </c>
      <c r="H13" s="11">
        <v>8</v>
      </c>
      <c r="I13" s="6">
        <v>2018</v>
      </c>
      <c r="J13" s="11" t="s">
        <v>40</v>
      </c>
      <c r="K13" s="11" t="s">
        <v>34</v>
      </c>
      <c r="L13" s="11" t="s">
        <v>41</v>
      </c>
      <c r="M13" s="11" t="s">
        <v>42</v>
      </c>
      <c r="N13" s="11" t="s">
        <v>32</v>
      </c>
      <c r="O13" s="11" t="s">
        <v>43</v>
      </c>
      <c r="P13" s="11" t="s">
        <v>32</v>
      </c>
      <c r="Q13" s="11" t="s">
        <v>34</v>
      </c>
      <c r="R13" s="11" t="s">
        <v>34</v>
      </c>
      <c r="S13" s="11" t="s">
        <v>34</v>
      </c>
      <c r="T13" s="11" t="s">
        <v>38</v>
      </c>
      <c r="U13" s="12" t="s">
        <v>32</v>
      </c>
    </row>
    <row r="14" spans="1:21" s="9" customFormat="1" ht="409.6" thickBot="1" x14ac:dyDescent="0.4">
      <c r="A14" s="10" t="s">
        <v>44</v>
      </c>
      <c r="B14" s="11" t="s">
        <v>45</v>
      </c>
      <c r="C14" s="11" t="s">
        <v>32</v>
      </c>
      <c r="D14" s="11">
        <v>210</v>
      </c>
      <c r="E14" s="11">
        <v>8</v>
      </c>
      <c r="F14" s="11">
        <v>20</v>
      </c>
      <c r="G14" s="11">
        <v>34</v>
      </c>
      <c r="H14" s="11">
        <v>146</v>
      </c>
      <c r="I14" s="6">
        <v>2000</v>
      </c>
      <c r="J14" s="11" t="s">
        <v>46</v>
      </c>
      <c r="K14" s="11" t="s">
        <v>32</v>
      </c>
      <c r="L14" s="11" t="s">
        <v>47</v>
      </c>
      <c r="M14" s="11" t="s">
        <v>48</v>
      </c>
      <c r="N14" s="11" t="s">
        <v>32</v>
      </c>
      <c r="O14" s="11" t="s">
        <v>49</v>
      </c>
      <c r="P14" s="11" t="s">
        <v>32</v>
      </c>
      <c r="Q14" s="11" t="s">
        <v>32</v>
      </c>
      <c r="R14" s="11" t="s">
        <v>32</v>
      </c>
      <c r="S14" s="11" t="s">
        <v>34</v>
      </c>
      <c r="T14" s="11" t="s">
        <v>38</v>
      </c>
      <c r="U14" s="12" t="s">
        <v>32</v>
      </c>
    </row>
    <row r="15" spans="1:21" s="9" customFormat="1" ht="409.5" x14ac:dyDescent="0.35">
      <c r="A15" s="10" t="s">
        <v>50</v>
      </c>
      <c r="B15" s="11" t="s">
        <v>45</v>
      </c>
      <c r="C15" s="11" t="s">
        <v>32</v>
      </c>
      <c r="D15" s="11">
        <v>200</v>
      </c>
      <c r="E15" s="11">
        <v>16</v>
      </c>
      <c r="F15" s="11">
        <v>2</v>
      </c>
      <c r="G15" s="11">
        <v>6</v>
      </c>
      <c r="H15" s="11">
        <v>36</v>
      </c>
      <c r="I15" s="6">
        <v>1893</v>
      </c>
      <c r="J15" s="11" t="s">
        <v>51</v>
      </c>
      <c r="K15" s="11" t="s">
        <v>32</v>
      </c>
      <c r="L15" s="11" t="s">
        <v>52</v>
      </c>
      <c r="M15" s="11" t="s">
        <v>53</v>
      </c>
      <c r="N15" s="11" t="s">
        <v>32</v>
      </c>
      <c r="O15" s="11" t="s">
        <v>54</v>
      </c>
      <c r="P15" s="11" t="s">
        <v>32</v>
      </c>
      <c r="Q15" s="11" t="s">
        <v>34</v>
      </c>
      <c r="R15" s="11" t="s">
        <v>32</v>
      </c>
      <c r="S15" s="11" t="s">
        <v>34</v>
      </c>
      <c r="T15" s="11" t="s">
        <v>38</v>
      </c>
      <c r="U15" s="12" t="s">
        <v>32</v>
      </c>
    </row>
    <row r="16" spans="1:21" s="9" customFormat="1" ht="15" thickBot="1" x14ac:dyDescent="0.4">
      <c r="A16" s="13"/>
      <c r="B16" s="14"/>
      <c r="C16" s="14"/>
      <c r="D16" s="14"/>
      <c r="E16" s="14"/>
      <c r="F16" s="14"/>
      <c r="G16" s="14"/>
      <c r="H16" s="14"/>
      <c r="I16" s="14"/>
      <c r="J16" s="14"/>
      <c r="K16" s="14"/>
      <c r="L16" s="14"/>
      <c r="M16" s="14"/>
      <c r="N16" s="14"/>
      <c r="O16" s="14"/>
      <c r="P16" s="14"/>
      <c r="Q16" s="14"/>
      <c r="R16" s="14"/>
      <c r="S16" s="14"/>
      <c r="T16" s="14"/>
      <c r="U16" s="15"/>
    </row>
    <row r="17" ht="15" thickTop="1" x14ac:dyDescent="0.35"/>
    <row r="18" x14ac:dyDescent="0.35"/>
    <row r="19" x14ac:dyDescent="0.35"/>
    <row r="20" x14ac:dyDescent="0.35"/>
    <row r="21" x14ac:dyDescent="0.35"/>
    <row r="22" x14ac:dyDescent="0.35"/>
  </sheetData>
  <mergeCells count="4">
    <mergeCell ref="B10:H10"/>
    <mergeCell ref="I10:K10"/>
    <mergeCell ref="L10:O10"/>
    <mergeCell ref="P10:U10"/>
  </mergeCells>
  <conditionalFormatting sqref="K12:K16">
    <cfRule type="cellIs" dxfId="2" priority="5" operator="equal">
      <formula>"No"</formula>
    </cfRule>
  </conditionalFormatting>
  <conditionalFormatting sqref="N12:N16">
    <cfRule type="containsText" dxfId="1" priority="4" operator="containsText" text="Yes">
      <formula>NOT(ISERROR(SEARCH("Yes",N12)))</formula>
    </cfRule>
  </conditionalFormatting>
  <conditionalFormatting sqref="P12:U16">
    <cfRule type="containsText" dxfId="0" priority="3" operator="containsText" text="No">
      <formula>NOT(ISERROR(SEARCH("No",P12)))</formula>
    </cfRule>
  </conditionalFormatting>
  <dataValidations count="1">
    <dataValidation showInputMessage="1" showErrorMessage="1" sqref="D12:D16" xr:uid="{E607A576-D0C5-4684-805A-3D2D1D855C07}"/>
  </dataValidations>
  <pageMargins left="0.7" right="0.7" top="0.75" bottom="0.75" header="0.3" footer="0.3"/>
  <pageSetup paperSize="8" scale="41" orientation="landscape" verticalDpi="0" r:id="rId1"/>
  <headerFooter>
    <oddFooter>&amp;C_x000D_&amp;1#&amp;"Verdana"&amp;7&amp;K000000 Confidential</oddFooter>
  </headerFooter>
  <extLst>
    <ext xmlns:x14="http://schemas.microsoft.com/office/spreadsheetml/2009/9/main" uri="{CCE6A557-97BC-4b89-ADB6-D9C93CAAB3DF}">
      <x14:dataValidations xmlns:xm="http://schemas.microsoft.com/office/excel/2006/main" count="3">
        <x14:dataValidation type="list" showInputMessage="1" showErrorMessage="1" xr:uid="{DF3D0C9A-ADA6-456B-8190-FD223660C811}">
          <x14:formula1>
            <xm:f>Checks!$A$10:$A$11</xm:f>
          </x14:formula1>
          <xm:sqref>P12:S16 C12:C16 N12:N16 K12:K16</xm:sqref>
        </x14:dataValidation>
        <x14:dataValidation type="list" showInputMessage="1" showErrorMessage="1" xr:uid="{6FD0F603-7013-4D2C-B54E-ADB22AF3C48E}">
          <x14:formula1>
            <xm:f>Checks!$A$2:$A$7</xm:f>
          </x14:formula1>
          <xm:sqref>B12:B16</xm:sqref>
        </x14:dataValidation>
        <x14:dataValidation type="list" showInputMessage="1" showErrorMessage="1" xr:uid="{49348EF2-070F-4F48-BBDE-F9109620F900}">
          <x14:formula1>
            <xm:f>Checks!$A$10:$A$12</xm:f>
          </x14:formula1>
          <xm:sqref>T12:U16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AECCB-5BCC-4815-83B7-04B4D9D6948C}">
  <dimension ref="A1:AX32"/>
  <sheetViews>
    <sheetView tabSelected="1" zoomScaleNormal="100" workbookViewId="0">
      <pane xSplit="2" ySplit="7" topLeftCell="AC16" activePane="bottomRight" state="frozen"/>
      <selection pane="topRight" activeCell="C1" sqref="C1"/>
      <selection pane="bottomLeft" activeCell="A8" sqref="A8"/>
      <selection pane="bottomRight" activeCell="AE12" sqref="AE12"/>
    </sheetView>
  </sheetViews>
  <sheetFormatPr defaultRowHeight="14.5" x14ac:dyDescent="0.35"/>
  <cols>
    <col min="1" max="1" width="65.81640625" customWidth="1"/>
    <col min="2" max="2" width="15.1796875" style="29" bestFit="1" customWidth="1"/>
    <col min="3" max="5" width="25.54296875" customWidth="1"/>
    <col min="6" max="50" width="29" bestFit="1" customWidth="1"/>
  </cols>
  <sheetData>
    <row r="1" spans="1:50" s="2" customFormat="1" ht="18.5" x14ac:dyDescent="0.45">
      <c r="A1" s="2" t="s">
        <v>55</v>
      </c>
      <c r="B1" s="24"/>
    </row>
    <row r="2" spans="1:50" s="2" customFormat="1" ht="18.5" x14ac:dyDescent="0.45">
      <c r="B2" s="24"/>
    </row>
    <row r="3" spans="1:50" s="2" customFormat="1" ht="18.5" x14ac:dyDescent="0.45">
      <c r="B3" s="24"/>
    </row>
    <row r="4" spans="1:50" s="1" customFormat="1" x14ac:dyDescent="0.35">
      <c r="B4" s="16"/>
    </row>
    <row r="5" spans="1:50" s="1" customFormat="1" ht="15.5" x14ac:dyDescent="0.35">
      <c r="A5" s="3"/>
      <c r="B5" s="25"/>
      <c r="C5" s="65" t="s">
        <v>56</v>
      </c>
      <c r="D5" s="65"/>
      <c r="E5" s="65"/>
      <c r="F5" s="65"/>
    </row>
    <row r="6" spans="1:50" s="1" customFormat="1" x14ac:dyDescent="0.35">
      <c r="B6" s="16"/>
    </row>
    <row r="7" spans="1:50" s="1" customFormat="1" x14ac:dyDescent="0.35">
      <c r="A7" s="18" t="s">
        <v>57</v>
      </c>
      <c r="B7" s="18" t="s">
        <v>58</v>
      </c>
      <c r="C7" s="64" t="s">
        <v>59</v>
      </c>
      <c r="D7" s="64"/>
      <c r="E7" s="64"/>
      <c r="F7" s="64"/>
      <c r="G7" s="34"/>
      <c r="H7" s="34"/>
      <c r="I7" s="34"/>
      <c r="J7" s="34"/>
      <c r="K7" s="34"/>
      <c r="L7" s="34"/>
      <c r="M7" s="34"/>
      <c r="N7" s="34"/>
      <c r="O7" s="34"/>
      <c r="P7" s="34"/>
      <c r="Q7" s="34"/>
      <c r="R7" s="34"/>
      <c r="S7" s="34"/>
      <c r="T7" s="34"/>
      <c r="U7" s="34"/>
      <c r="V7" s="34"/>
      <c r="W7" s="34"/>
      <c r="X7" s="34"/>
      <c r="Y7" s="34"/>
      <c r="Z7" s="34"/>
      <c r="AA7" s="34"/>
      <c r="AB7" s="34"/>
      <c r="AC7" s="34"/>
      <c r="AD7" s="34"/>
      <c r="AE7" s="34"/>
      <c r="AF7" s="34"/>
    </row>
    <row r="8" spans="1:50" s="1" customFormat="1" ht="29" x14ac:dyDescent="0.35">
      <c r="A8" s="30"/>
      <c r="B8" s="30"/>
      <c r="C8" s="31" t="s">
        <v>60</v>
      </c>
      <c r="D8" s="31" t="s">
        <v>61</v>
      </c>
      <c r="E8" s="33" t="s">
        <v>62</v>
      </c>
      <c r="F8" s="32" t="s">
        <v>63</v>
      </c>
      <c r="G8" s="34" t="s">
        <v>64</v>
      </c>
      <c r="H8" s="34" t="s">
        <v>65</v>
      </c>
      <c r="I8" s="35" t="s">
        <v>66</v>
      </c>
      <c r="J8" s="34" t="s">
        <v>67</v>
      </c>
      <c r="K8" s="35" t="s">
        <v>68</v>
      </c>
      <c r="L8" s="35" t="s">
        <v>69</v>
      </c>
      <c r="M8" s="35" t="s">
        <v>70</v>
      </c>
      <c r="N8" s="35" t="s">
        <v>71</v>
      </c>
      <c r="O8" s="34" t="s">
        <v>72</v>
      </c>
      <c r="P8" s="34" t="s">
        <v>73</v>
      </c>
      <c r="Q8" s="35" t="s">
        <v>74</v>
      </c>
      <c r="R8" s="35" t="s">
        <v>75</v>
      </c>
      <c r="S8" s="35" t="s">
        <v>76</v>
      </c>
      <c r="T8" s="34" t="s">
        <v>77</v>
      </c>
      <c r="U8" s="35" t="s">
        <v>78</v>
      </c>
      <c r="V8" s="34" t="s">
        <v>79</v>
      </c>
      <c r="W8" s="34" t="s">
        <v>80</v>
      </c>
      <c r="X8" s="35" t="s">
        <v>81</v>
      </c>
      <c r="Y8" s="35" t="s">
        <v>82</v>
      </c>
      <c r="Z8" s="34" t="s">
        <v>83</v>
      </c>
      <c r="AA8" s="35" t="s">
        <v>84</v>
      </c>
      <c r="AB8" s="35" t="s">
        <v>85</v>
      </c>
      <c r="AC8" s="34" t="s">
        <v>86</v>
      </c>
      <c r="AD8" s="34" t="s">
        <v>87</v>
      </c>
      <c r="AE8" s="34" t="s">
        <v>88</v>
      </c>
      <c r="AF8" s="34" t="s">
        <v>89</v>
      </c>
    </row>
    <row r="9" spans="1:50" s="1" customFormat="1" x14ac:dyDescent="0.35">
      <c r="A9" s="30"/>
      <c r="B9" s="30"/>
      <c r="C9" s="59" t="s">
        <v>90</v>
      </c>
      <c r="D9" s="59" t="s">
        <v>91</v>
      </c>
      <c r="E9" s="57" t="s">
        <v>90</v>
      </c>
      <c r="F9" s="59" t="s">
        <v>90</v>
      </c>
      <c r="G9" s="60" t="s">
        <v>91</v>
      </c>
      <c r="H9" s="60" t="s">
        <v>91</v>
      </c>
      <c r="I9" s="58" t="s">
        <v>90</v>
      </c>
      <c r="J9" s="60" t="s">
        <v>91</v>
      </c>
      <c r="K9" s="58" t="s">
        <v>90</v>
      </c>
      <c r="L9" s="58" t="s">
        <v>90</v>
      </c>
      <c r="M9" s="58" t="s">
        <v>90</v>
      </c>
      <c r="N9" s="58" t="s">
        <v>90</v>
      </c>
      <c r="O9" s="60" t="s">
        <v>90</v>
      </c>
      <c r="P9" s="60" t="s">
        <v>90</v>
      </c>
      <c r="Q9" s="58" t="s">
        <v>90</v>
      </c>
      <c r="R9" s="58" t="s">
        <v>90</v>
      </c>
      <c r="S9" s="58" t="s">
        <v>90</v>
      </c>
      <c r="T9" s="60" t="s">
        <v>90</v>
      </c>
      <c r="U9" s="58" t="s">
        <v>90</v>
      </c>
      <c r="V9" s="60" t="s">
        <v>90</v>
      </c>
      <c r="W9" s="60" t="s">
        <v>90</v>
      </c>
      <c r="X9" s="58" t="s">
        <v>90</v>
      </c>
      <c r="Y9" s="34"/>
      <c r="Z9" s="34"/>
      <c r="AA9" s="34"/>
      <c r="AB9" s="34"/>
      <c r="AC9" s="34"/>
      <c r="AD9" s="34"/>
      <c r="AE9" s="34"/>
      <c r="AF9" s="34"/>
    </row>
    <row r="10" spans="1:50" s="46" customFormat="1" ht="39" x14ac:dyDescent="0.35">
      <c r="A10" s="36"/>
      <c r="B10" s="36"/>
      <c r="C10" s="37" t="s">
        <v>92</v>
      </c>
      <c r="D10" s="38" t="s">
        <v>93</v>
      </c>
      <c r="E10" s="38" t="s">
        <v>94</v>
      </c>
      <c r="F10" s="39" t="s">
        <v>95</v>
      </c>
      <c r="G10" s="38" t="s">
        <v>96</v>
      </c>
      <c r="H10" s="47" t="s">
        <v>97</v>
      </c>
      <c r="I10" s="39" t="s">
        <v>98</v>
      </c>
      <c r="J10" s="39" t="s">
        <v>99</v>
      </c>
      <c r="K10" s="40" t="s">
        <v>68</v>
      </c>
      <c r="L10" s="38" t="s">
        <v>100</v>
      </c>
      <c r="M10" s="38" t="s">
        <v>101</v>
      </c>
      <c r="N10" s="39" t="s">
        <v>102</v>
      </c>
      <c r="O10" s="38" t="s">
        <v>103</v>
      </c>
      <c r="P10" s="39" t="s">
        <v>104</v>
      </c>
      <c r="Q10" s="38" t="s">
        <v>105</v>
      </c>
      <c r="R10" s="38" t="s">
        <v>106</v>
      </c>
      <c r="S10" s="41" t="s">
        <v>107</v>
      </c>
      <c r="T10" s="38" t="s">
        <v>108</v>
      </c>
      <c r="U10" s="37" t="s">
        <v>109</v>
      </c>
      <c r="V10" s="42" t="s">
        <v>110</v>
      </c>
      <c r="W10" s="38" t="s">
        <v>111</v>
      </c>
      <c r="X10" s="40" t="s">
        <v>81</v>
      </c>
      <c r="Y10" s="62" t="s">
        <v>112</v>
      </c>
      <c r="Z10" s="62" t="s">
        <v>113</v>
      </c>
      <c r="AA10" s="62" t="s">
        <v>114</v>
      </c>
      <c r="AB10" s="62" t="s">
        <v>115</v>
      </c>
      <c r="AC10" s="62" t="s">
        <v>116</v>
      </c>
      <c r="AD10" s="62" t="s">
        <v>117</v>
      </c>
      <c r="AE10" s="62" t="s">
        <v>118</v>
      </c>
      <c r="AF10" s="62" t="s">
        <v>119</v>
      </c>
      <c r="AG10" s="44" t="s">
        <v>120</v>
      </c>
      <c r="AH10" s="44" t="s">
        <v>120</v>
      </c>
      <c r="AI10" s="44" t="s">
        <v>120</v>
      </c>
      <c r="AJ10" s="44" t="s">
        <v>120</v>
      </c>
      <c r="AK10" s="44" t="s">
        <v>120</v>
      </c>
      <c r="AL10" s="44" t="s">
        <v>120</v>
      </c>
      <c r="AM10" s="44" t="s">
        <v>120</v>
      </c>
      <c r="AN10" s="44" t="s">
        <v>120</v>
      </c>
      <c r="AO10" s="44" t="s">
        <v>120</v>
      </c>
      <c r="AP10" s="44" t="s">
        <v>120</v>
      </c>
      <c r="AQ10" s="44" t="s">
        <v>120</v>
      </c>
      <c r="AR10" s="44" t="s">
        <v>120</v>
      </c>
      <c r="AS10" s="45" t="s">
        <v>120</v>
      </c>
      <c r="AT10" s="45" t="s">
        <v>120</v>
      </c>
      <c r="AU10" s="45" t="s">
        <v>120</v>
      </c>
      <c r="AV10" s="45" t="s">
        <v>120</v>
      </c>
      <c r="AW10" s="45" t="s">
        <v>120</v>
      </c>
      <c r="AX10" s="45" t="s">
        <v>120</v>
      </c>
    </row>
    <row r="11" spans="1:50" s="46" customFormat="1" x14ac:dyDescent="0.35">
      <c r="A11" s="36"/>
      <c r="B11" s="36"/>
      <c r="C11" s="37"/>
      <c r="D11" s="38"/>
      <c r="E11" s="56"/>
      <c r="F11" s="39"/>
      <c r="G11" s="38"/>
      <c r="H11" s="47"/>
      <c r="I11" s="39"/>
      <c r="J11" s="39"/>
      <c r="K11" s="40"/>
      <c r="L11" s="38"/>
      <c r="M11" s="38"/>
      <c r="N11" s="39"/>
      <c r="O11" s="38"/>
      <c r="P11" s="39"/>
      <c r="Q11" s="38"/>
      <c r="R11" s="38"/>
      <c r="S11" s="41"/>
      <c r="T11" s="38"/>
      <c r="U11" s="37"/>
      <c r="V11" s="42"/>
      <c r="W11" s="38"/>
      <c r="X11" s="43"/>
      <c r="Y11" s="39"/>
      <c r="Z11" s="61"/>
      <c r="AA11" s="61"/>
      <c r="AB11" s="61"/>
      <c r="AC11" s="61"/>
      <c r="AD11" s="61"/>
      <c r="AE11" s="61"/>
      <c r="AF11" s="61"/>
      <c r="AG11" s="61"/>
      <c r="AH11" s="61"/>
      <c r="AI11" s="61"/>
      <c r="AJ11" s="61"/>
      <c r="AK11" s="61"/>
      <c r="AL11" s="61"/>
      <c r="AM11" s="61"/>
      <c r="AN11" s="61"/>
      <c r="AO11" s="61"/>
      <c r="AP11" s="44"/>
      <c r="AQ11" s="44"/>
      <c r="AR11" s="44"/>
      <c r="AS11" s="45"/>
      <c r="AT11" s="45"/>
      <c r="AU11" s="45"/>
      <c r="AV11" s="45"/>
      <c r="AW11" s="45"/>
      <c r="AX11" s="45"/>
    </row>
    <row r="12" spans="1:50" s="51" customFormat="1" ht="58" x14ac:dyDescent="0.35">
      <c r="A12" s="48" t="s">
        <v>121</v>
      </c>
      <c r="B12" s="48">
        <v>5</v>
      </c>
      <c r="C12" s="49">
        <v>5</v>
      </c>
      <c r="D12" s="49">
        <v>5</v>
      </c>
      <c r="E12" s="50">
        <v>5</v>
      </c>
      <c r="F12" s="49">
        <v>3</v>
      </c>
      <c r="G12" s="49">
        <v>3</v>
      </c>
      <c r="H12" s="49">
        <v>3</v>
      </c>
      <c r="I12" s="49">
        <v>5</v>
      </c>
      <c r="J12" s="49">
        <v>5</v>
      </c>
      <c r="K12" s="49">
        <v>3</v>
      </c>
      <c r="L12" s="49"/>
      <c r="M12" s="49">
        <v>3</v>
      </c>
      <c r="N12" s="49">
        <v>5</v>
      </c>
      <c r="O12" s="49"/>
      <c r="P12" s="49">
        <v>3</v>
      </c>
      <c r="Q12" s="49">
        <v>5</v>
      </c>
      <c r="R12" s="49">
        <v>5</v>
      </c>
      <c r="S12" s="49">
        <v>5</v>
      </c>
      <c r="T12" s="49">
        <v>3</v>
      </c>
      <c r="U12" s="49">
        <v>3</v>
      </c>
      <c r="V12" s="49">
        <v>5</v>
      </c>
      <c r="W12" s="49">
        <v>3</v>
      </c>
      <c r="X12" s="49">
        <v>3</v>
      </c>
      <c r="Y12" s="49">
        <v>5</v>
      </c>
      <c r="Z12" s="49">
        <v>3</v>
      </c>
      <c r="AA12" s="49">
        <v>3</v>
      </c>
      <c r="AB12" s="49">
        <v>3</v>
      </c>
      <c r="AC12" s="49">
        <v>3</v>
      </c>
      <c r="AD12" s="49">
        <v>3</v>
      </c>
      <c r="AE12" s="49">
        <v>5</v>
      </c>
      <c r="AF12" s="49"/>
      <c r="AG12" s="49"/>
      <c r="AH12" s="49"/>
      <c r="AI12" s="49"/>
      <c r="AJ12" s="49"/>
      <c r="AK12" s="49"/>
      <c r="AL12" s="49"/>
      <c r="AM12" s="49"/>
      <c r="AN12" s="49"/>
      <c r="AO12" s="49"/>
      <c r="AP12" s="49"/>
      <c r="AQ12" s="49"/>
      <c r="AR12" s="49"/>
      <c r="AS12" s="49"/>
      <c r="AT12" s="49"/>
      <c r="AU12" s="49"/>
      <c r="AV12" s="49"/>
      <c r="AW12" s="49"/>
      <c r="AX12" s="49"/>
    </row>
    <row r="13" spans="1:50" s="51" customFormat="1" ht="58" x14ac:dyDescent="0.35">
      <c r="A13" s="48" t="s">
        <v>122</v>
      </c>
      <c r="B13" s="48">
        <v>5</v>
      </c>
      <c r="C13" s="49">
        <v>3</v>
      </c>
      <c r="D13" s="49">
        <v>5</v>
      </c>
      <c r="E13" s="50">
        <v>3</v>
      </c>
      <c r="F13" s="49">
        <v>4</v>
      </c>
      <c r="G13" s="49">
        <v>1</v>
      </c>
      <c r="H13" s="49">
        <v>5</v>
      </c>
      <c r="I13" s="49">
        <v>5</v>
      </c>
      <c r="J13" s="49">
        <v>5</v>
      </c>
      <c r="K13" s="49">
        <v>2</v>
      </c>
      <c r="L13" s="49">
        <v>5</v>
      </c>
      <c r="M13" s="49">
        <v>3</v>
      </c>
      <c r="N13" s="49">
        <v>5</v>
      </c>
      <c r="O13" s="49"/>
      <c r="P13" s="49">
        <v>5</v>
      </c>
      <c r="Q13" s="49">
        <v>5</v>
      </c>
      <c r="R13" s="49">
        <v>5</v>
      </c>
      <c r="S13" s="49">
        <v>5</v>
      </c>
      <c r="T13" s="49">
        <v>3</v>
      </c>
      <c r="U13" s="49">
        <v>5</v>
      </c>
      <c r="V13" s="49">
        <v>2</v>
      </c>
      <c r="W13" s="49">
        <v>5</v>
      </c>
      <c r="X13" s="49">
        <v>0</v>
      </c>
      <c r="Y13" s="49">
        <v>2</v>
      </c>
      <c r="Z13" s="49">
        <v>5</v>
      </c>
      <c r="AA13" s="49">
        <v>4</v>
      </c>
      <c r="AB13" s="49">
        <v>4</v>
      </c>
      <c r="AC13" s="49">
        <v>5</v>
      </c>
      <c r="AD13" s="49">
        <v>3</v>
      </c>
      <c r="AE13" s="49">
        <v>3</v>
      </c>
      <c r="AF13" s="49">
        <v>3</v>
      </c>
      <c r="AG13" s="49"/>
      <c r="AH13" s="49"/>
      <c r="AI13" s="49"/>
      <c r="AJ13" s="49"/>
      <c r="AK13" s="49"/>
      <c r="AL13" s="49"/>
      <c r="AM13" s="49"/>
      <c r="AN13" s="49"/>
      <c r="AO13" s="49"/>
      <c r="AP13" s="49"/>
      <c r="AQ13" s="49"/>
      <c r="AR13" s="49"/>
      <c r="AS13" s="49"/>
      <c r="AT13" s="49"/>
      <c r="AU13" s="49"/>
      <c r="AV13" s="49"/>
      <c r="AW13" s="49"/>
      <c r="AX13" s="49"/>
    </row>
    <row r="14" spans="1:50" s="51" customFormat="1" ht="58" x14ac:dyDescent="0.35">
      <c r="A14" s="48" t="s">
        <v>123</v>
      </c>
      <c r="B14" s="48">
        <v>5</v>
      </c>
      <c r="C14" s="49">
        <v>3</v>
      </c>
      <c r="D14" s="49">
        <v>3.5</v>
      </c>
      <c r="E14" s="50">
        <v>3</v>
      </c>
      <c r="F14" s="49">
        <v>3</v>
      </c>
      <c r="G14" s="49">
        <v>3</v>
      </c>
      <c r="H14" s="49">
        <v>3</v>
      </c>
      <c r="I14" s="49">
        <v>5</v>
      </c>
      <c r="J14" s="49">
        <v>5</v>
      </c>
      <c r="K14" s="49">
        <v>5</v>
      </c>
      <c r="L14" s="49">
        <v>3</v>
      </c>
      <c r="M14" s="49">
        <v>5</v>
      </c>
      <c r="N14" s="49">
        <v>4</v>
      </c>
      <c r="O14" s="49"/>
      <c r="P14" s="49">
        <v>2</v>
      </c>
      <c r="Q14" s="49">
        <v>3</v>
      </c>
      <c r="R14" s="49">
        <v>3</v>
      </c>
      <c r="S14" s="49">
        <v>3</v>
      </c>
      <c r="T14" s="49">
        <v>2</v>
      </c>
      <c r="U14" s="49">
        <v>5</v>
      </c>
      <c r="V14" s="49">
        <v>1</v>
      </c>
      <c r="W14" s="49">
        <v>1</v>
      </c>
      <c r="X14" s="49">
        <v>3</v>
      </c>
      <c r="Y14" s="49">
        <v>5</v>
      </c>
      <c r="Z14" s="49">
        <v>3</v>
      </c>
      <c r="AA14" s="49">
        <v>3</v>
      </c>
      <c r="AB14" s="49">
        <v>5</v>
      </c>
      <c r="AC14" s="49">
        <v>3</v>
      </c>
      <c r="AD14" s="49">
        <v>5</v>
      </c>
      <c r="AE14" s="49">
        <v>3</v>
      </c>
      <c r="AF14" s="49">
        <v>0</v>
      </c>
      <c r="AG14" s="49"/>
      <c r="AH14" s="49"/>
      <c r="AI14" s="49"/>
      <c r="AJ14" s="49"/>
      <c r="AK14" s="49"/>
      <c r="AL14" s="49"/>
      <c r="AM14" s="49"/>
      <c r="AN14" s="49"/>
      <c r="AO14" s="49"/>
      <c r="AP14" s="49"/>
      <c r="AQ14" s="49"/>
      <c r="AR14" s="49"/>
      <c r="AS14" s="49"/>
      <c r="AT14" s="49"/>
      <c r="AU14" s="49"/>
      <c r="AV14" s="49"/>
      <c r="AW14" s="49"/>
      <c r="AX14" s="49"/>
    </row>
    <row r="15" spans="1:50" s="51" customFormat="1" ht="159.5" x14ac:dyDescent="0.35">
      <c r="A15" s="48" t="s">
        <v>124</v>
      </c>
      <c r="B15" s="48">
        <v>5</v>
      </c>
      <c r="C15" s="49">
        <v>3</v>
      </c>
      <c r="D15" s="49">
        <v>2</v>
      </c>
      <c r="E15" s="50">
        <v>2</v>
      </c>
      <c r="F15" s="49">
        <v>1</v>
      </c>
      <c r="G15" s="49">
        <v>1</v>
      </c>
      <c r="H15" s="49">
        <v>3</v>
      </c>
      <c r="I15" s="49">
        <v>2</v>
      </c>
      <c r="J15" s="49">
        <v>4</v>
      </c>
      <c r="K15" s="49">
        <v>2</v>
      </c>
      <c r="L15" s="49">
        <v>4</v>
      </c>
      <c r="M15" s="49">
        <v>2</v>
      </c>
      <c r="N15" s="49">
        <v>4</v>
      </c>
      <c r="O15" s="49"/>
      <c r="P15" s="49">
        <v>2</v>
      </c>
      <c r="Q15" s="49">
        <v>2</v>
      </c>
      <c r="R15" s="49">
        <v>3</v>
      </c>
      <c r="S15" s="49">
        <v>3</v>
      </c>
      <c r="T15" s="49">
        <v>3</v>
      </c>
      <c r="U15" s="49">
        <v>3</v>
      </c>
      <c r="V15" s="49">
        <v>3</v>
      </c>
      <c r="W15" s="49">
        <v>5</v>
      </c>
      <c r="X15" s="49">
        <v>2</v>
      </c>
      <c r="Y15" s="49">
        <v>5</v>
      </c>
      <c r="Z15" s="49">
        <v>3</v>
      </c>
      <c r="AA15" s="49">
        <v>3</v>
      </c>
      <c r="AB15" s="49">
        <v>4</v>
      </c>
      <c r="AC15" s="49">
        <v>2</v>
      </c>
      <c r="AD15" s="49">
        <v>3</v>
      </c>
      <c r="AE15" s="49">
        <v>3</v>
      </c>
      <c r="AF15" s="49">
        <v>1</v>
      </c>
      <c r="AG15" s="49"/>
      <c r="AH15" s="49"/>
      <c r="AI15" s="49"/>
      <c r="AJ15" s="49"/>
      <c r="AK15" s="49"/>
      <c r="AL15" s="49"/>
      <c r="AM15" s="49"/>
      <c r="AN15" s="49"/>
      <c r="AO15" s="49"/>
      <c r="AP15" s="49"/>
      <c r="AQ15" s="49"/>
      <c r="AR15" s="49"/>
      <c r="AS15" s="49"/>
      <c r="AT15" s="49"/>
      <c r="AU15" s="49"/>
      <c r="AV15" s="49"/>
      <c r="AW15" s="49"/>
      <c r="AX15" s="49"/>
    </row>
    <row r="16" spans="1:50" s="51" customFormat="1" ht="145" x14ac:dyDescent="0.35">
      <c r="A16" s="48" t="s">
        <v>125</v>
      </c>
      <c r="B16" s="48">
        <v>5</v>
      </c>
      <c r="C16" s="49">
        <v>2</v>
      </c>
      <c r="D16" s="49">
        <v>2</v>
      </c>
      <c r="E16" s="50">
        <v>3</v>
      </c>
      <c r="F16" s="49">
        <v>2</v>
      </c>
      <c r="G16" s="49">
        <v>2</v>
      </c>
      <c r="H16" s="49">
        <v>3</v>
      </c>
      <c r="I16" s="49">
        <v>3</v>
      </c>
      <c r="J16" s="49">
        <v>3</v>
      </c>
      <c r="K16" s="49">
        <v>3</v>
      </c>
      <c r="L16" s="49">
        <v>3</v>
      </c>
      <c r="M16" s="49">
        <v>3</v>
      </c>
      <c r="N16" s="49">
        <v>3</v>
      </c>
      <c r="O16" s="49"/>
      <c r="P16" s="49">
        <v>3</v>
      </c>
      <c r="Q16" s="49">
        <v>2</v>
      </c>
      <c r="R16" s="49">
        <v>3</v>
      </c>
      <c r="S16" s="49">
        <v>5</v>
      </c>
      <c r="T16" s="49">
        <v>3</v>
      </c>
      <c r="U16" s="49">
        <v>3</v>
      </c>
      <c r="V16" s="49">
        <v>1</v>
      </c>
      <c r="W16" s="49">
        <v>5</v>
      </c>
      <c r="X16" s="49">
        <v>2</v>
      </c>
      <c r="Y16" s="49">
        <v>5</v>
      </c>
      <c r="Z16" s="49">
        <v>3</v>
      </c>
      <c r="AA16" s="49">
        <v>3</v>
      </c>
      <c r="AB16" s="49">
        <v>4</v>
      </c>
      <c r="AC16" s="49">
        <v>3</v>
      </c>
      <c r="AD16" s="49">
        <v>5</v>
      </c>
      <c r="AE16" s="49">
        <v>5</v>
      </c>
      <c r="AF16" s="49">
        <v>1</v>
      </c>
      <c r="AG16" s="49"/>
      <c r="AH16" s="49"/>
      <c r="AI16" s="49"/>
      <c r="AJ16" s="49"/>
      <c r="AK16" s="49"/>
      <c r="AL16" s="49"/>
      <c r="AM16" s="49"/>
      <c r="AN16" s="49"/>
      <c r="AO16" s="49"/>
      <c r="AP16" s="49"/>
      <c r="AQ16" s="49"/>
      <c r="AR16" s="49"/>
      <c r="AS16" s="49"/>
      <c r="AT16" s="49"/>
      <c r="AU16" s="49"/>
      <c r="AV16" s="49"/>
      <c r="AW16" s="49"/>
      <c r="AX16" s="49"/>
    </row>
    <row r="17" spans="1:50" s="51" customFormat="1" ht="43.5" x14ac:dyDescent="0.35">
      <c r="A17" s="48" t="s">
        <v>126</v>
      </c>
      <c r="B17" s="48">
        <v>5</v>
      </c>
      <c r="C17" s="49">
        <v>3</v>
      </c>
      <c r="D17" s="49">
        <v>5</v>
      </c>
      <c r="E17" s="50">
        <v>5</v>
      </c>
      <c r="F17" s="49">
        <v>5</v>
      </c>
      <c r="G17" s="49">
        <v>5</v>
      </c>
      <c r="H17" s="49">
        <v>5</v>
      </c>
      <c r="I17" s="49">
        <v>5</v>
      </c>
      <c r="J17" s="49">
        <v>5</v>
      </c>
      <c r="K17" s="49">
        <v>5</v>
      </c>
      <c r="L17" s="49">
        <v>4</v>
      </c>
      <c r="M17" s="49">
        <v>3</v>
      </c>
      <c r="N17" s="49">
        <v>4</v>
      </c>
      <c r="O17" s="49">
        <v>4</v>
      </c>
      <c r="P17" s="49">
        <v>5</v>
      </c>
      <c r="Q17" s="49">
        <v>3</v>
      </c>
      <c r="R17" s="49">
        <v>5</v>
      </c>
      <c r="S17" s="49">
        <v>5</v>
      </c>
      <c r="T17" s="49">
        <v>3</v>
      </c>
      <c r="U17" s="49">
        <v>5</v>
      </c>
      <c r="V17" s="49">
        <v>5</v>
      </c>
      <c r="W17" s="49">
        <v>3</v>
      </c>
      <c r="X17" s="49">
        <v>3</v>
      </c>
      <c r="Y17" s="49">
        <v>5</v>
      </c>
      <c r="Z17" s="49">
        <v>5</v>
      </c>
      <c r="AA17" s="49">
        <v>4</v>
      </c>
      <c r="AB17" s="49">
        <v>5</v>
      </c>
      <c r="AC17" s="49">
        <v>3</v>
      </c>
      <c r="AD17" s="49">
        <v>4</v>
      </c>
      <c r="AE17" s="49">
        <v>3</v>
      </c>
      <c r="AF17" s="49">
        <v>2</v>
      </c>
      <c r="AG17" s="49"/>
      <c r="AH17" s="49"/>
      <c r="AI17" s="49"/>
      <c r="AJ17" s="49"/>
      <c r="AK17" s="49"/>
      <c r="AL17" s="49"/>
      <c r="AM17" s="49"/>
      <c r="AN17" s="49"/>
      <c r="AO17" s="49"/>
      <c r="AP17" s="49"/>
      <c r="AQ17" s="49"/>
      <c r="AR17" s="49"/>
      <c r="AS17" s="49"/>
      <c r="AT17" s="49"/>
      <c r="AU17" s="49"/>
      <c r="AV17" s="49"/>
      <c r="AW17" s="49"/>
      <c r="AX17" s="49"/>
    </row>
    <row r="18" spans="1:50" s="51" customFormat="1" ht="29" x14ac:dyDescent="0.35">
      <c r="A18" s="48" t="s">
        <v>127</v>
      </c>
      <c r="B18" s="48">
        <v>5</v>
      </c>
      <c r="C18" s="49"/>
      <c r="D18" s="49"/>
      <c r="E18" s="50">
        <v>5</v>
      </c>
      <c r="F18" s="49"/>
      <c r="G18" s="49"/>
      <c r="H18" s="49"/>
      <c r="I18" s="49"/>
      <c r="J18" s="49"/>
      <c r="K18" s="49"/>
      <c r="L18" s="49"/>
      <c r="M18" s="49">
        <v>4.5</v>
      </c>
      <c r="N18" s="49">
        <v>5</v>
      </c>
      <c r="O18" s="49"/>
      <c r="P18" s="49"/>
      <c r="Q18" s="49"/>
      <c r="R18" s="49"/>
      <c r="S18" s="49"/>
      <c r="T18" s="49"/>
      <c r="U18" s="49">
        <v>5</v>
      </c>
      <c r="V18" s="49">
        <v>5</v>
      </c>
      <c r="W18" s="49"/>
      <c r="X18" s="49"/>
      <c r="Y18" s="49">
        <v>5</v>
      </c>
      <c r="Z18" s="49"/>
      <c r="AA18" s="49">
        <v>5</v>
      </c>
      <c r="AB18" s="49">
        <v>4</v>
      </c>
      <c r="AC18" s="49"/>
      <c r="AD18" s="49">
        <v>4</v>
      </c>
      <c r="AE18" s="49">
        <v>4</v>
      </c>
      <c r="AF18" s="49">
        <v>5</v>
      </c>
      <c r="AG18" s="49"/>
      <c r="AH18" s="49"/>
      <c r="AI18" s="49"/>
      <c r="AJ18" s="49"/>
      <c r="AK18" s="49"/>
      <c r="AL18" s="49"/>
      <c r="AM18" s="49"/>
      <c r="AN18" s="49"/>
      <c r="AO18" s="49"/>
      <c r="AP18" s="49"/>
      <c r="AQ18" s="49"/>
      <c r="AR18" s="49"/>
      <c r="AS18" s="49"/>
      <c r="AT18" s="49"/>
      <c r="AU18" s="49"/>
      <c r="AV18" s="49"/>
      <c r="AW18" s="49"/>
      <c r="AX18" s="49"/>
    </row>
    <row r="19" spans="1:50" s="51" customFormat="1" x14ac:dyDescent="0.35">
      <c r="A19" s="52" t="s">
        <v>128</v>
      </c>
      <c r="B19" s="52">
        <v>5</v>
      </c>
      <c r="C19" s="53">
        <v>2</v>
      </c>
      <c r="D19" s="53">
        <v>2</v>
      </c>
      <c r="E19" s="53">
        <v>4</v>
      </c>
      <c r="F19" s="53">
        <v>5</v>
      </c>
      <c r="G19" s="53">
        <v>3</v>
      </c>
      <c r="H19" s="53">
        <v>3</v>
      </c>
      <c r="I19" s="53">
        <v>2</v>
      </c>
      <c r="J19" s="53">
        <v>2</v>
      </c>
      <c r="K19" s="53">
        <v>5</v>
      </c>
      <c r="L19" s="53">
        <v>2</v>
      </c>
      <c r="M19" s="53">
        <v>4</v>
      </c>
      <c r="N19" s="53">
        <v>3</v>
      </c>
      <c r="O19" s="53">
        <v>4</v>
      </c>
      <c r="P19" s="53">
        <v>4</v>
      </c>
      <c r="Q19" s="53"/>
      <c r="R19" s="53"/>
      <c r="S19" s="53">
        <v>5</v>
      </c>
      <c r="T19" s="53">
        <v>4</v>
      </c>
      <c r="U19" s="53"/>
      <c r="V19" s="53">
        <v>4.5999999999999996</v>
      </c>
      <c r="W19" s="53">
        <v>4</v>
      </c>
      <c r="X19" s="53">
        <v>4</v>
      </c>
      <c r="Y19" s="53">
        <v>5</v>
      </c>
      <c r="Z19" s="53">
        <v>4</v>
      </c>
      <c r="AA19" s="53">
        <v>3</v>
      </c>
      <c r="AB19" s="53"/>
      <c r="AC19" s="53">
        <v>4</v>
      </c>
      <c r="AD19" s="53">
        <v>3</v>
      </c>
      <c r="AE19" s="53">
        <v>4</v>
      </c>
      <c r="AF19" s="53"/>
      <c r="AG19" s="53"/>
      <c r="AH19" s="53"/>
      <c r="AI19" s="53"/>
      <c r="AJ19" s="53"/>
      <c r="AK19" s="53"/>
      <c r="AL19" s="53"/>
      <c r="AM19" s="53"/>
      <c r="AN19" s="53"/>
      <c r="AO19" s="53"/>
      <c r="AP19" s="53"/>
      <c r="AQ19" s="53"/>
      <c r="AR19" s="53"/>
      <c r="AS19" s="53"/>
      <c r="AT19" s="53"/>
      <c r="AU19" s="53"/>
      <c r="AV19" s="53"/>
      <c r="AW19" s="53"/>
      <c r="AX19" s="53"/>
    </row>
    <row r="20" spans="1:50" s="51" customFormat="1" x14ac:dyDescent="0.35">
      <c r="A20" s="54" t="s">
        <v>129</v>
      </c>
      <c r="B20" s="54">
        <v>5</v>
      </c>
      <c r="C20" s="55">
        <v>4</v>
      </c>
      <c r="D20" s="55">
        <v>2</v>
      </c>
      <c r="E20" s="55">
        <v>3</v>
      </c>
      <c r="F20" s="55">
        <v>4</v>
      </c>
      <c r="G20" s="55">
        <v>4</v>
      </c>
      <c r="H20" s="55">
        <v>4</v>
      </c>
      <c r="I20" s="55">
        <v>5</v>
      </c>
      <c r="J20" s="55">
        <v>5</v>
      </c>
      <c r="K20" s="55"/>
      <c r="L20" s="55">
        <v>2.5</v>
      </c>
      <c r="M20" s="55">
        <v>3</v>
      </c>
      <c r="N20" s="55">
        <v>4</v>
      </c>
      <c r="O20" s="55">
        <v>2</v>
      </c>
      <c r="P20" s="55">
        <v>2</v>
      </c>
      <c r="Q20" s="55">
        <v>3</v>
      </c>
      <c r="R20" s="55">
        <v>4</v>
      </c>
      <c r="S20" s="55"/>
      <c r="T20" s="55">
        <v>4</v>
      </c>
      <c r="U20" s="55">
        <v>4</v>
      </c>
      <c r="V20" s="55">
        <v>5</v>
      </c>
      <c r="W20" s="55">
        <v>4.5</v>
      </c>
      <c r="X20" s="55">
        <v>3</v>
      </c>
      <c r="Y20" s="55">
        <v>3</v>
      </c>
      <c r="Z20" s="55">
        <v>5</v>
      </c>
      <c r="AA20" s="55">
        <v>5</v>
      </c>
      <c r="AB20" s="55">
        <v>5</v>
      </c>
      <c r="AC20" s="55">
        <v>1</v>
      </c>
      <c r="AD20" s="55">
        <v>3</v>
      </c>
      <c r="AE20" s="55">
        <v>3</v>
      </c>
      <c r="AF20" s="55">
        <v>1</v>
      </c>
      <c r="AG20" s="55"/>
      <c r="AH20" s="55"/>
      <c r="AI20" s="55"/>
      <c r="AJ20" s="55"/>
      <c r="AK20" s="55"/>
      <c r="AL20" s="55"/>
      <c r="AM20" s="55"/>
      <c r="AN20" s="55"/>
      <c r="AO20" s="55"/>
      <c r="AP20" s="55"/>
      <c r="AQ20" s="55"/>
      <c r="AR20" s="55"/>
      <c r="AS20" s="55"/>
      <c r="AT20" s="55"/>
      <c r="AU20" s="55"/>
      <c r="AV20" s="55"/>
      <c r="AW20" s="55"/>
      <c r="AX20" s="55"/>
    </row>
    <row r="21" spans="1:50" s="1" customFormat="1" x14ac:dyDescent="0.35">
      <c r="A21" s="17" t="s">
        <v>130</v>
      </c>
      <c r="B21" s="26">
        <f>SUM(B12:B20)</f>
        <v>45</v>
      </c>
      <c r="C21" s="17">
        <f>SUM(C12:C20)</f>
        <v>25</v>
      </c>
      <c r="D21" s="17">
        <f>SUM(D12:D20)</f>
        <v>26.5</v>
      </c>
      <c r="E21" s="17">
        <f>SUM(E12:E20)</f>
        <v>33</v>
      </c>
      <c r="F21" s="17">
        <f>SUM(F12:F20)</f>
        <v>27</v>
      </c>
      <c r="G21" s="17">
        <f t="shared" ref="G21:AV21" si="0">SUM(G12:G20)</f>
        <v>22</v>
      </c>
      <c r="H21" s="17">
        <f t="shared" si="0"/>
        <v>29</v>
      </c>
      <c r="I21" s="17">
        <f t="shared" si="0"/>
        <v>32</v>
      </c>
      <c r="J21" s="17">
        <f t="shared" si="0"/>
        <v>34</v>
      </c>
      <c r="K21" s="17">
        <f t="shared" si="0"/>
        <v>25</v>
      </c>
      <c r="L21" s="17">
        <f t="shared" si="0"/>
        <v>23.5</v>
      </c>
      <c r="M21" s="17">
        <f t="shared" si="0"/>
        <v>30.5</v>
      </c>
      <c r="N21" s="17">
        <f t="shared" si="0"/>
        <v>37</v>
      </c>
      <c r="O21" s="17">
        <f t="shared" si="0"/>
        <v>10</v>
      </c>
      <c r="P21" s="17">
        <f t="shared" si="0"/>
        <v>26</v>
      </c>
      <c r="Q21" s="17">
        <f t="shared" si="0"/>
        <v>23</v>
      </c>
      <c r="R21" s="17">
        <f t="shared" si="0"/>
        <v>28</v>
      </c>
      <c r="S21" s="17">
        <f t="shared" si="0"/>
        <v>31</v>
      </c>
      <c r="T21" s="17">
        <f t="shared" si="0"/>
        <v>25</v>
      </c>
      <c r="U21" s="17">
        <f t="shared" si="0"/>
        <v>33</v>
      </c>
      <c r="V21" s="17">
        <f t="shared" si="0"/>
        <v>31.6</v>
      </c>
      <c r="W21" s="17">
        <f t="shared" si="0"/>
        <v>30.5</v>
      </c>
      <c r="X21" s="17">
        <f t="shared" si="0"/>
        <v>20</v>
      </c>
      <c r="Y21" s="17">
        <f t="shared" si="0"/>
        <v>40</v>
      </c>
      <c r="Z21" s="17">
        <f t="shared" si="0"/>
        <v>31</v>
      </c>
      <c r="AA21" s="17"/>
      <c r="AB21" s="17">
        <f t="shared" si="0"/>
        <v>34</v>
      </c>
      <c r="AC21" s="17">
        <f t="shared" si="0"/>
        <v>24</v>
      </c>
      <c r="AD21" s="17">
        <f t="shared" si="0"/>
        <v>33</v>
      </c>
      <c r="AE21" s="17">
        <f t="shared" si="0"/>
        <v>33</v>
      </c>
      <c r="AF21" s="17">
        <f t="shared" si="0"/>
        <v>13</v>
      </c>
      <c r="AG21" s="17">
        <f t="shared" si="0"/>
        <v>0</v>
      </c>
      <c r="AH21" s="17">
        <f t="shared" si="0"/>
        <v>0</v>
      </c>
      <c r="AI21" s="17">
        <f t="shared" si="0"/>
        <v>0</v>
      </c>
      <c r="AJ21" s="17">
        <f t="shared" si="0"/>
        <v>0</v>
      </c>
      <c r="AK21" s="17">
        <f t="shared" si="0"/>
        <v>0</v>
      </c>
      <c r="AL21" s="17">
        <f t="shared" si="0"/>
        <v>0</v>
      </c>
      <c r="AM21" s="17">
        <f t="shared" si="0"/>
        <v>0</v>
      </c>
      <c r="AN21" s="17">
        <f t="shared" si="0"/>
        <v>0</v>
      </c>
      <c r="AO21" s="17">
        <f t="shared" si="0"/>
        <v>0</v>
      </c>
      <c r="AP21" s="17">
        <f t="shared" si="0"/>
        <v>0</v>
      </c>
      <c r="AQ21" s="17">
        <f t="shared" si="0"/>
        <v>0</v>
      </c>
      <c r="AR21" s="17">
        <f t="shared" si="0"/>
        <v>0</v>
      </c>
      <c r="AS21" s="17">
        <f t="shared" si="0"/>
        <v>0</v>
      </c>
      <c r="AT21" s="17">
        <f t="shared" si="0"/>
        <v>0</v>
      </c>
      <c r="AU21" s="17">
        <f t="shared" si="0"/>
        <v>0</v>
      </c>
      <c r="AV21" s="17">
        <f t="shared" si="0"/>
        <v>0</v>
      </c>
      <c r="AW21" s="17">
        <f t="shared" ref="AW21:AX21" si="1">SUM(AW12:AW19)</f>
        <v>0</v>
      </c>
      <c r="AX21" s="17">
        <f t="shared" si="1"/>
        <v>0</v>
      </c>
    </row>
    <row r="22" spans="1:50" x14ac:dyDescent="0.35">
      <c r="A22" s="20" t="s">
        <v>131</v>
      </c>
      <c r="B22" s="27">
        <f t="shared" ref="B22:AD22" si="2">B21/$B$21</f>
        <v>1</v>
      </c>
      <c r="C22" s="22">
        <f t="shared" si="2"/>
        <v>0.55555555555555558</v>
      </c>
      <c r="D22" s="22">
        <f t="shared" si="2"/>
        <v>0.58888888888888891</v>
      </c>
      <c r="E22" s="22">
        <f t="shared" si="2"/>
        <v>0.73333333333333328</v>
      </c>
      <c r="F22" s="22">
        <f t="shared" si="2"/>
        <v>0.6</v>
      </c>
      <c r="G22" s="22">
        <f t="shared" si="2"/>
        <v>0.48888888888888887</v>
      </c>
      <c r="H22" s="22">
        <f t="shared" si="2"/>
        <v>0.64444444444444449</v>
      </c>
      <c r="I22" s="22">
        <f t="shared" si="2"/>
        <v>0.71111111111111114</v>
      </c>
      <c r="J22" s="22">
        <f t="shared" si="2"/>
        <v>0.75555555555555554</v>
      </c>
      <c r="K22" s="22">
        <f t="shared" si="2"/>
        <v>0.55555555555555558</v>
      </c>
      <c r="L22" s="22">
        <f t="shared" si="2"/>
        <v>0.52222222222222225</v>
      </c>
      <c r="M22" s="22">
        <f t="shared" si="2"/>
        <v>0.67777777777777781</v>
      </c>
      <c r="N22" s="22">
        <f t="shared" si="2"/>
        <v>0.82222222222222219</v>
      </c>
      <c r="O22" s="22">
        <f t="shared" si="2"/>
        <v>0.22222222222222221</v>
      </c>
      <c r="P22" s="22">
        <f t="shared" si="2"/>
        <v>0.57777777777777772</v>
      </c>
      <c r="Q22" s="22">
        <f t="shared" si="2"/>
        <v>0.51111111111111107</v>
      </c>
      <c r="R22" s="22">
        <f t="shared" si="2"/>
        <v>0.62222222222222223</v>
      </c>
      <c r="S22" s="22">
        <f t="shared" si="2"/>
        <v>0.68888888888888888</v>
      </c>
      <c r="T22" s="22">
        <f t="shared" si="2"/>
        <v>0.55555555555555558</v>
      </c>
      <c r="U22" s="22">
        <f t="shared" si="2"/>
        <v>0.73333333333333328</v>
      </c>
      <c r="V22" s="22">
        <f t="shared" si="2"/>
        <v>0.7022222222222223</v>
      </c>
      <c r="W22" s="22">
        <f t="shared" si="2"/>
        <v>0.67777777777777781</v>
      </c>
      <c r="X22" s="22">
        <f t="shared" si="2"/>
        <v>0.44444444444444442</v>
      </c>
      <c r="Y22" s="22">
        <f t="shared" si="2"/>
        <v>0.88888888888888884</v>
      </c>
      <c r="Z22" s="22">
        <f t="shared" si="2"/>
        <v>0.68888888888888888</v>
      </c>
      <c r="AA22" s="22">
        <f t="shared" si="2"/>
        <v>0</v>
      </c>
      <c r="AB22" s="22">
        <f t="shared" si="2"/>
        <v>0.75555555555555554</v>
      </c>
      <c r="AC22" s="22">
        <f t="shared" si="2"/>
        <v>0.53333333333333333</v>
      </c>
      <c r="AD22" s="22">
        <f t="shared" si="2"/>
        <v>0.73333333333333328</v>
      </c>
      <c r="AE22" s="22">
        <f t="shared" ref="AE22" si="3">AE21/$B$21</f>
        <v>0.73333333333333328</v>
      </c>
      <c r="AF22" s="22">
        <f t="shared" ref="AF22" si="4">AF21/$B$21</f>
        <v>0.28888888888888886</v>
      </c>
      <c r="AG22" s="22">
        <f t="shared" ref="AG22" si="5">AG21/$B$21</f>
        <v>0</v>
      </c>
      <c r="AH22" s="22">
        <f t="shared" ref="AH22" si="6">AH21/$B$21</f>
        <v>0</v>
      </c>
      <c r="AI22" s="22">
        <f t="shared" ref="AI22" si="7">AI21/$B$21</f>
        <v>0</v>
      </c>
      <c r="AJ22" s="22">
        <f t="shared" ref="AJ22" si="8">AJ21/$B$21</f>
        <v>0</v>
      </c>
      <c r="AK22" s="22">
        <f t="shared" ref="AK22" si="9">AK21/$B$21</f>
        <v>0</v>
      </c>
      <c r="AL22" s="22">
        <f t="shared" ref="AL22" si="10">AL21/$B$21</f>
        <v>0</v>
      </c>
      <c r="AM22" s="22">
        <f t="shared" ref="AM22" si="11">AM21/$B$21</f>
        <v>0</v>
      </c>
      <c r="AN22" s="22">
        <f t="shared" ref="AN22" si="12">AN21/$B$21</f>
        <v>0</v>
      </c>
      <c r="AO22" s="22">
        <f t="shared" ref="AO22" si="13">AO21/$B$21</f>
        <v>0</v>
      </c>
      <c r="AP22" s="22">
        <f t="shared" ref="AP22" si="14">AP21/$B$21</f>
        <v>0</v>
      </c>
      <c r="AQ22" s="22">
        <f t="shared" ref="AQ22" si="15">AQ21/$B$21</f>
        <v>0</v>
      </c>
      <c r="AR22" s="22">
        <f t="shared" ref="AR22" si="16">AR21/$B$21</f>
        <v>0</v>
      </c>
      <c r="AS22" s="22">
        <f t="shared" ref="AS22" si="17">AS21/$B$21</f>
        <v>0</v>
      </c>
      <c r="AT22" s="22">
        <f t="shared" ref="AT22" si="18">AT21/$B$21</f>
        <v>0</v>
      </c>
      <c r="AU22" s="22">
        <f t="shared" ref="AU22" si="19">AU21/$B$21</f>
        <v>0</v>
      </c>
      <c r="AV22" s="22">
        <f t="shared" ref="AV22" si="20">AV21/$B$21</f>
        <v>0</v>
      </c>
      <c r="AW22" s="22">
        <f t="shared" ref="AW22" si="21">AW21/$B$21</f>
        <v>0</v>
      </c>
      <c r="AX22" s="22">
        <f t="shared" ref="AX22" si="22">AX21/$B$21</f>
        <v>0</v>
      </c>
    </row>
    <row r="23" spans="1:50" x14ac:dyDescent="0.35">
      <c r="A23" s="21" t="s">
        <v>132</v>
      </c>
      <c r="B23" s="28" t="str">
        <f t="shared" ref="B23:AG23" si="23">IF(COUNT(B12:B18)=7,"","Enter all scores")</f>
        <v/>
      </c>
      <c r="C23" s="23" t="str">
        <f t="shared" si="23"/>
        <v>Enter all scores</v>
      </c>
      <c r="D23" s="23" t="str">
        <f t="shared" si="23"/>
        <v>Enter all scores</v>
      </c>
      <c r="E23" s="23" t="str">
        <f t="shared" si="23"/>
        <v/>
      </c>
      <c r="F23" s="23" t="str">
        <f t="shared" si="23"/>
        <v>Enter all scores</v>
      </c>
      <c r="G23" s="23" t="str">
        <f t="shared" si="23"/>
        <v>Enter all scores</v>
      </c>
      <c r="H23" s="23" t="str">
        <f t="shared" si="23"/>
        <v>Enter all scores</v>
      </c>
      <c r="I23" s="23" t="str">
        <f t="shared" si="23"/>
        <v>Enter all scores</v>
      </c>
      <c r="J23" s="23" t="str">
        <f t="shared" si="23"/>
        <v>Enter all scores</v>
      </c>
      <c r="K23" s="23" t="str">
        <f t="shared" si="23"/>
        <v>Enter all scores</v>
      </c>
      <c r="L23" s="23" t="str">
        <f t="shared" si="23"/>
        <v>Enter all scores</v>
      </c>
      <c r="M23" s="23" t="str">
        <f t="shared" si="23"/>
        <v/>
      </c>
      <c r="N23" s="23" t="str">
        <f t="shared" si="23"/>
        <v/>
      </c>
      <c r="O23" s="23" t="str">
        <f t="shared" si="23"/>
        <v>Enter all scores</v>
      </c>
      <c r="P23" s="23" t="str">
        <f t="shared" si="23"/>
        <v>Enter all scores</v>
      </c>
      <c r="Q23" s="23" t="str">
        <f t="shared" si="23"/>
        <v>Enter all scores</v>
      </c>
      <c r="R23" s="23" t="str">
        <f t="shared" si="23"/>
        <v>Enter all scores</v>
      </c>
      <c r="S23" s="23" t="str">
        <f t="shared" si="23"/>
        <v>Enter all scores</v>
      </c>
      <c r="T23" s="23" t="str">
        <f t="shared" si="23"/>
        <v>Enter all scores</v>
      </c>
      <c r="U23" s="23" t="str">
        <f t="shared" si="23"/>
        <v/>
      </c>
      <c r="V23" s="23" t="str">
        <f t="shared" si="23"/>
        <v/>
      </c>
      <c r="W23" s="23" t="str">
        <f t="shared" si="23"/>
        <v>Enter all scores</v>
      </c>
      <c r="X23" s="23" t="str">
        <f t="shared" si="23"/>
        <v>Enter all scores</v>
      </c>
      <c r="Y23" s="23" t="str">
        <f t="shared" si="23"/>
        <v/>
      </c>
      <c r="Z23" s="23" t="str">
        <f t="shared" si="23"/>
        <v>Enter all scores</v>
      </c>
      <c r="AA23" s="23" t="str">
        <f t="shared" si="23"/>
        <v/>
      </c>
      <c r="AB23" s="23" t="str">
        <f t="shared" si="23"/>
        <v/>
      </c>
      <c r="AC23" s="23" t="str">
        <f t="shared" si="23"/>
        <v>Enter all scores</v>
      </c>
      <c r="AD23" s="23" t="str">
        <f t="shared" si="23"/>
        <v/>
      </c>
      <c r="AE23" s="23" t="str">
        <f t="shared" si="23"/>
        <v/>
      </c>
      <c r="AF23" s="23" t="str">
        <f t="shared" si="23"/>
        <v>Enter all scores</v>
      </c>
      <c r="AG23" s="23" t="str">
        <f t="shared" si="23"/>
        <v>Enter all scores</v>
      </c>
      <c r="AH23" s="23" t="str">
        <f t="shared" ref="AH23:AX23" si="24">IF(COUNT(AH12:AH18)=7,"","Enter all scores")</f>
        <v>Enter all scores</v>
      </c>
      <c r="AI23" s="23" t="str">
        <f t="shared" si="24"/>
        <v>Enter all scores</v>
      </c>
      <c r="AJ23" s="23" t="str">
        <f t="shared" si="24"/>
        <v>Enter all scores</v>
      </c>
      <c r="AK23" s="23" t="str">
        <f t="shared" si="24"/>
        <v>Enter all scores</v>
      </c>
      <c r="AL23" s="23" t="str">
        <f t="shared" si="24"/>
        <v>Enter all scores</v>
      </c>
      <c r="AM23" s="23" t="str">
        <f t="shared" si="24"/>
        <v>Enter all scores</v>
      </c>
      <c r="AN23" s="23" t="str">
        <f t="shared" si="24"/>
        <v>Enter all scores</v>
      </c>
      <c r="AO23" s="23" t="str">
        <f t="shared" si="24"/>
        <v>Enter all scores</v>
      </c>
      <c r="AP23" s="23" t="str">
        <f t="shared" si="24"/>
        <v>Enter all scores</v>
      </c>
      <c r="AQ23" s="23" t="str">
        <f t="shared" si="24"/>
        <v>Enter all scores</v>
      </c>
      <c r="AR23" s="23" t="str">
        <f t="shared" si="24"/>
        <v>Enter all scores</v>
      </c>
      <c r="AS23" s="23" t="str">
        <f t="shared" si="24"/>
        <v>Enter all scores</v>
      </c>
      <c r="AT23" s="23" t="str">
        <f t="shared" si="24"/>
        <v>Enter all scores</v>
      </c>
      <c r="AU23" s="23" t="str">
        <f t="shared" si="24"/>
        <v>Enter all scores</v>
      </c>
      <c r="AV23" s="23" t="str">
        <f t="shared" si="24"/>
        <v>Enter all scores</v>
      </c>
      <c r="AW23" s="23" t="str">
        <f t="shared" si="24"/>
        <v>Enter all scores</v>
      </c>
      <c r="AX23" s="23" t="str">
        <f t="shared" si="24"/>
        <v>Enter all scores</v>
      </c>
    </row>
    <row r="24" spans="1:50" x14ac:dyDescent="0.35">
      <c r="A24" t="s">
        <v>133</v>
      </c>
    </row>
    <row r="25" spans="1:50" x14ac:dyDescent="0.35">
      <c r="A25" t="s">
        <v>134</v>
      </c>
    </row>
    <row r="26" spans="1:50" x14ac:dyDescent="0.35">
      <c r="A26" t="s">
        <v>135</v>
      </c>
    </row>
    <row r="27" spans="1:50" x14ac:dyDescent="0.35">
      <c r="A27" t="s">
        <v>136</v>
      </c>
    </row>
    <row r="32" spans="1:50" x14ac:dyDescent="0.35">
      <c r="C32">
        <v>3</v>
      </c>
    </row>
  </sheetData>
  <mergeCells count="2">
    <mergeCell ref="C7:F7"/>
    <mergeCell ref="C5:F5"/>
  </mergeCells>
  <hyperlinks>
    <hyperlink ref="X10" r:id="rId1" display="https://www.spacehive.com/tpps-ourvillageourfuture" xr:uid="{421E6E0C-FB7F-41B9-BEEB-32C52BF43874}"/>
    <hyperlink ref="W10" r:id="rId2" xr:uid="{1E5C8132-1BEC-4FAE-879D-C96E37E3A9CF}"/>
    <hyperlink ref="V10" r:id="rId3" xr:uid="{9494960C-18CF-4727-8EB9-8DABF5B02B93}"/>
    <hyperlink ref="U10" r:id="rId4" xr:uid="{CB98B6CD-2417-4DAA-932A-633FB44A13F4}"/>
    <hyperlink ref="T10" r:id="rId5" xr:uid="{9C9B9E86-5BB8-40CF-89F1-0D1BC4012042}"/>
    <hyperlink ref="S10" r:id="rId6" xr:uid="{5CA0A094-23AB-40BC-9CC5-72814110F19E}"/>
    <hyperlink ref="R10" r:id="rId7" location="/idea" xr:uid="{F32655C4-8791-4F2C-BC06-EA18F2730ECF}"/>
    <hyperlink ref="Q10" r:id="rId8" xr:uid="{3E4D54DA-8E83-4769-8AA9-CE10427D6BB2}"/>
    <hyperlink ref="P10" r:id="rId9" xr:uid="{A30E21F0-B591-49A5-9838-0B5515F19B92}"/>
    <hyperlink ref="O10" r:id="rId10" xr:uid="{61233EA7-D537-4EF9-BEAD-31BC3437B25C}"/>
    <hyperlink ref="N10" r:id="rId11" xr:uid="{9134D7FA-112A-41E5-9276-B76D20FA8965}"/>
    <hyperlink ref="M10" r:id="rId12" xr:uid="{B25C1F73-AA74-49E8-9F79-56E9DEABE5C0}"/>
    <hyperlink ref="L10" r:id="rId13" xr:uid="{1F1CB552-C680-4716-A5B5-589D2B39BC2B}"/>
    <hyperlink ref="J10" r:id="rId14" xr:uid="{489A85AA-04A0-4C46-B9E2-D6764FD18858}"/>
    <hyperlink ref="I10" r:id="rId15" xr:uid="{1C34B854-6A38-48E9-9EB5-22B2AF4E44BF}"/>
    <hyperlink ref="G10" r:id="rId16" xr:uid="{CF25AD26-1C67-4CB8-A45B-885D9EBA526C}"/>
    <hyperlink ref="F10" r:id="rId17" xr:uid="{42E0645D-9725-4ADE-8221-A7F52BD862AA}"/>
    <hyperlink ref="E10" r:id="rId18" xr:uid="{99194BE1-245F-4526-9F6C-8416A704D6F3}"/>
    <hyperlink ref="D10" r:id="rId19" xr:uid="{D6C7C07E-0D92-4D24-8E6A-D05A227E5FDE}"/>
    <hyperlink ref="C10" r:id="rId20" xr:uid="{60DEC130-965A-4BDE-941B-E818652741B6}"/>
    <hyperlink ref="K10" r:id="rId21" display="https://www.spacehive.com/youth-sports--and-social-club" xr:uid="{19FBDD3B-28D0-41BF-BE79-FDF2E69EE6E1}"/>
    <hyperlink ref="H10" r:id="rId22" xr:uid="{EBA9252E-9031-4139-BFBF-FEC18AEE176B}"/>
    <hyperlink ref="Y10" r:id="rId23" xr:uid="{8A92EED1-43EE-4D6C-84F5-FE97B112F38A}"/>
    <hyperlink ref="Z10" r:id="rId24" xr:uid="{59DB5240-1C62-43D0-85B7-16C2B43E630C}"/>
    <hyperlink ref="AA10" r:id="rId25" xr:uid="{290EE58A-AF89-4FE8-82AE-FDA8469B7B15}"/>
    <hyperlink ref="AB10" r:id="rId26" xr:uid="{0E0EC48E-F6D1-441F-A3FF-C209C27F1AD0}"/>
    <hyperlink ref="AC10" r:id="rId27" xr:uid="{9D916BAD-E4D8-48CB-9F99-D1D1A8A394D3}"/>
    <hyperlink ref="AD10" r:id="rId28" xr:uid="{EA51A443-E571-4334-9AC7-004BE37C783B}"/>
    <hyperlink ref="AE10" r:id="rId29" xr:uid="{30D6AEAD-537C-44C0-8C73-B5CF69AADD7B}"/>
    <hyperlink ref="AF10" r:id="rId30" xr:uid="{4B208ED5-78FF-464F-ACA2-7653B2BB4E8C}"/>
  </hyperlinks>
  <pageMargins left="0.7" right="0.7" top="0.75" bottom="0.75" header="0.3" footer="0.3"/>
  <pageSetup paperSize="9" orientation="portrait" verticalDpi="0" r:id="rId31"/>
  <headerFooter>
    <oddFooter>&amp;C_x000D_&amp;1#&amp;"Verdana"&amp;7&amp;K000000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6E4C3-AE3E-4599-905E-99770DCA7676}">
  <dimension ref="A1:A16"/>
  <sheetViews>
    <sheetView topLeftCell="A2" workbookViewId="0">
      <selection activeCell="A13" sqref="A13"/>
    </sheetView>
  </sheetViews>
  <sheetFormatPr defaultRowHeight="14.5" x14ac:dyDescent="0.35"/>
  <cols>
    <col min="1" max="1" width="27.453125" bestFit="1" customWidth="1"/>
  </cols>
  <sheetData>
    <row r="1" spans="1:1" x14ac:dyDescent="0.35">
      <c r="A1" t="s">
        <v>137</v>
      </c>
    </row>
    <row r="2" spans="1:1" x14ac:dyDescent="0.35">
      <c r="A2" t="s">
        <v>138</v>
      </c>
    </row>
    <row r="3" spans="1:1" x14ac:dyDescent="0.35">
      <c r="A3" t="s">
        <v>139</v>
      </c>
    </row>
    <row r="4" spans="1:1" x14ac:dyDescent="0.35">
      <c r="A4" t="s">
        <v>45</v>
      </c>
    </row>
    <row r="5" spans="1:1" x14ac:dyDescent="0.35">
      <c r="A5" t="s">
        <v>140</v>
      </c>
    </row>
    <row r="6" spans="1:1" x14ac:dyDescent="0.35">
      <c r="A6" t="s">
        <v>141</v>
      </c>
    </row>
    <row r="7" spans="1:1" x14ac:dyDescent="0.35">
      <c r="A7" t="s">
        <v>31</v>
      </c>
    </row>
    <row r="9" spans="1:1" x14ac:dyDescent="0.35">
      <c r="A9" t="s">
        <v>142</v>
      </c>
    </row>
    <row r="10" spans="1:1" x14ac:dyDescent="0.35">
      <c r="A10" t="s">
        <v>32</v>
      </c>
    </row>
    <row r="11" spans="1:1" x14ac:dyDescent="0.35">
      <c r="A11" t="s">
        <v>34</v>
      </c>
    </row>
    <row r="12" spans="1:1" x14ac:dyDescent="0.35">
      <c r="A12" t="s">
        <v>38</v>
      </c>
    </row>
    <row r="14" spans="1:1" x14ac:dyDescent="0.35">
      <c r="A14" t="s">
        <v>143</v>
      </c>
    </row>
    <row r="15" spans="1:1" x14ac:dyDescent="0.35">
      <c r="A15" t="s">
        <v>144</v>
      </c>
    </row>
    <row r="16" spans="1:1" x14ac:dyDescent="0.35">
      <c r="A16" t="s">
        <v>145</v>
      </c>
    </row>
  </sheetData>
  <pageMargins left="0.7" right="0.7" top="0.75" bottom="0.75" header="0.3" footer="0.3"/>
  <headerFooter>
    <oddFooter>&amp;C_x000D_&amp;1#&amp;"Verdana"&amp;7&amp;K000000 Confidential</oddFooter>
  </headerFooter>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8997ba3-8a20-4499-9ceb-035b62a6f799">
      <Terms xmlns="http://schemas.microsoft.com/office/infopath/2007/PartnerControls"/>
    </lcf76f155ced4ddcb4097134ff3c332f>
    <TaxCatchAll xmlns="bdaa90a0-c4ed-4b73-ba80-cf45b3cc0c5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50D93330EDC94E8DF9184F7FCB53D7" ma:contentTypeVersion="12" ma:contentTypeDescription="Create a new document." ma:contentTypeScope="" ma:versionID="c9a8b608704b73fb5c0b2f124fc9bb5d">
  <xsd:schema xmlns:xsd="http://www.w3.org/2001/XMLSchema" xmlns:xs="http://www.w3.org/2001/XMLSchema" xmlns:p="http://schemas.microsoft.com/office/2006/metadata/properties" xmlns:ns2="78997ba3-8a20-4499-9ceb-035b62a6f799" xmlns:ns3="bdaa90a0-c4ed-4b73-ba80-cf45b3cc0c50" targetNamespace="http://schemas.microsoft.com/office/2006/metadata/properties" ma:root="true" ma:fieldsID="c23f00c2b2e1db863e2384473a142ba4" ns2:_="" ns3:_="">
    <xsd:import namespace="78997ba3-8a20-4499-9ceb-035b62a6f799"/>
    <xsd:import namespace="bdaa90a0-c4ed-4b73-ba80-cf45b3cc0c5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997ba3-8a20-4499-9ceb-035b62a6f7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699500-de3b-41c4-8dcb-884ea81463e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aa90a0-c4ed-4b73-ba80-cf45b3cc0c5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4ed3ae6-df2a-4c5a-aea7-08e3131d0383}" ma:internalName="TaxCatchAll" ma:showField="CatchAllData" ma:web="bdaa90a0-c4ed-4b73-ba80-cf45b3cc0c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26F978-1AFB-411B-80D3-CEE8EC37769D}">
  <ds:schemaRefs>
    <ds:schemaRef ds:uri="http://schemas.microsoft.com/sharepoint/v3/contenttype/forms"/>
  </ds:schemaRefs>
</ds:datastoreItem>
</file>

<file path=customXml/itemProps2.xml><?xml version="1.0" encoding="utf-8"?>
<ds:datastoreItem xmlns:ds="http://schemas.openxmlformats.org/officeDocument/2006/customXml" ds:itemID="{2B3ABC99-0190-4133-AA46-4C94165CAA5A}">
  <ds:schemaRefs>
    <ds:schemaRef ds:uri="http://schemas.microsoft.com/office/2006/metadata/properties"/>
    <ds:schemaRef ds:uri="http://schemas.microsoft.com/office/infopath/2007/PartnerControls"/>
    <ds:schemaRef ds:uri="78997ba3-8a20-4499-9ceb-035b62a6f799"/>
    <ds:schemaRef ds:uri="bdaa90a0-c4ed-4b73-ba80-cf45b3cc0c50"/>
  </ds:schemaRefs>
</ds:datastoreItem>
</file>

<file path=customXml/itemProps3.xml><?xml version="1.0" encoding="utf-8"?>
<ds:datastoreItem xmlns:ds="http://schemas.openxmlformats.org/officeDocument/2006/customXml" ds:itemID="{02AEFEDE-E627-40A4-A3DE-471D8E803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997ba3-8a20-4499-9ceb-035b62a6f799"/>
    <ds:schemaRef ds:uri="bdaa90a0-c4ed-4b73-ba80-cf45b3cc0c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EoI Summary</vt:lpstr>
      <vt:lpstr>Score Sheet</vt:lpstr>
      <vt:lpstr>Checks</vt:lpstr>
      <vt:lpstr>'EoI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ARMSTRONG, Alison</dc:creator>
  <cp:keywords/>
  <dc:description/>
  <cp:lastModifiedBy>SIMPSON, Selina</cp:lastModifiedBy>
  <cp:revision/>
  <dcterms:created xsi:type="dcterms:W3CDTF">2023-06-02T08:15:08Z</dcterms:created>
  <dcterms:modified xsi:type="dcterms:W3CDTF">2024-10-09T11:36:17Z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0x0101005450D93330EDC94E8DF9184F7FCB53D7</vt:lpwstr>
  </property>
  <property fmtid="{D5CDD505-2E9C-101B-9397-08002B2CF9AE}" pid="3" name="MediaServiceImageTags">
    <vt:lpwstr/>
  </property>
  <property fmtid="{D5CDD505-2E9C-101B-9397-08002B2CF9AE}" pid="4" name="MSIP_Label_20ea7001-5c24-4702-a3ac-e436ccb02747_Enabled">
    <vt:lpwstr>true</vt:lpwstr>
  </property>
  <property fmtid="{D5CDD505-2E9C-101B-9397-08002B2CF9AE}" pid="5" name="MSIP_Label_20ea7001-5c24-4702-a3ac-e436ccb02747_SetDate">
    <vt:lpwstr>2023-10-18T09:23:48Z</vt:lpwstr>
  </property>
  <property fmtid="{D5CDD505-2E9C-101B-9397-08002B2CF9AE}" pid="6" name="MSIP_Label_20ea7001-5c24-4702-a3ac-e436ccb02747_Method">
    <vt:lpwstr>Standard</vt:lpwstr>
  </property>
  <property fmtid="{D5CDD505-2E9C-101B-9397-08002B2CF9AE}" pid="7" name="MSIP_Label_20ea7001-5c24-4702-a3ac-e436ccb02747_Name">
    <vt:lpwstr>Confidential</vt:lpwstr>
  </property>
  <property fmtid="{D5CDD505-2E9C-101B-9397-08002B2CF9AE}" pid="8" name="MSIP_Label_20ea7001-5c24-4702-a3ac-e436ccb02747_SiteId">
    <vt:lpwstr>c8823c91-be81-4f89-b024-6c3dd789c106</vt:lpwstr>
  </property>
  <property fmtid="{D5CDD505-2E9C-101B-9397-08002B2CF9AE}" pid="9" name="MSIP_Label_20ea7001-5c24-4702-a3ac-e436ccb02747_ActionId">
    <vt:lpwstr>109aa0d1-f3cc-438f-a9a5-26068efb250e</vt:lpwstr>
  </property>
  <property fmtid="{D5CDD505-2E9C-101B-9397-08002B2CF9AE}" pid="10" name="MSIP_Label_20ea7001-5c24-4702-a3ac-e436ccb02747_ContentBits">
    <vt:lpwstr>2</vt:lpwstr>
  </property>
</Properties>
</file>